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23\"/>
    </mc:Choice>
  </mc:AlternateContent>
  <xr:revisionPtr revIDLastSave="0" documentId="8_{32C2C7DC-6177-4E32-B5D8-54FD011FC7BE}" xr6:coauthVersionLast="47" xr6:coauthVersionMax="47" xr10:uidLastSave="{00000000-0000-0000-0000-000000000000}"/>
  <bookViews>
    <workbookView xWindow="-120" yWindow="-120" windowWidth="19440" windowHeight="1500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8" i="60" s="1"/>
  <c r="C59" i="60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H3" i="65"/>
  <c r="H2" i="65"/>
  <c r="H1" i="65"/>
  <c r="E3" i="60"/>
  <c r="E2" i="60"/>
  <c r="E1" i="60"/>
  <c r="H2" i="59"/>
  <c r="A3" i="65"/>
  <c r="A1" i="65"/>
  <c r="A3" i="60" l="1"/>
  <c r="A1" i="60"/>
  <c r="E3" i="62"/>
  <c r="E2" i="62"/>
  <c r="E1" i="62"/>
  <c r="E3" i="61"/>
  <c r="E2" i="61"/>
  <c r="E1" i="61"/>
  <c r="A3" i="61" l="1"/>
  <c r="A3" i="62"/>
  <c r="A1" i="61"/>
  <c r="A1" i="62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<sst xmlns="http://schemas.openxmlformats.org/spreadsheetml/2006/main" count="888" uniqueCount="634">
  <si>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</si>
  <si>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</si>
  <si>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</si>
  <si>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</si>
  <si>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</si>
  <si>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</si>
  <si>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</si>
  <si>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</si>
  <si>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</si>
  <si>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</si>
  <si>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</si>
  <si>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</si>
  <si>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</si>
  <si>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</si>
  <si>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</si>
  <si>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</si>
  <si>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</si>
  <si>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</si>
  <si>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</si>
  <si>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</si>
  <si>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</si>
  <si>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</si>
  <si>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</si>
  <si>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</si>
  <si>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</si>
  <si>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</si>
  <si>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</si>
  <si>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</si>
  <si>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</si>
  <si>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</si>
  <si>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</si>
  <si>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</si>
  <si>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</si>
  <si>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</si>
  <si>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</si>
  <si>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</si>
  <si>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</si>
  <si>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</si>
  <si>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</si>
  <si>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</si>
  <si>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</si>
  <si>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</si>
  <si>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</si>
  <si>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</si>
  <si>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</si>
  <si>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</si>
  <si>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</si>
  <si>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</si>
  <si>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</si>
  <si>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</si>
  <si>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</si>
  <si>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</si>
  <si>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</si>
  <si>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</si>
  <si>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</si>
  <si>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</si>
  <si>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</si>
  <si>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</si>
  <si>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</si>
  <si>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</si>
  <si>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</si>
  <si>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</si>
  <si>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</si>
  <si>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</si>
  <si>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</si>
  <si>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</si>
  <si>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</si>
  <si>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</si>
  <si>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</si>
  <si>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</si>
  <si>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</si>
  <si>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</si>
  <si>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</si>
  <si>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</si>
  <si>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</si>
  <si>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</si>
  <si>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</si>
  <si>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</si>
  <si>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</si>
  <si>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</si>
  <si>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</si>
  <si>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</si>
  <si>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</si>
  <si>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</si>
  <si>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</si>
  <si>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</si>
  <si>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</si>
  <si>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</si>
  <si>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</si>
  <si>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</si>
  <si>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</si>
  <si>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</si>
  <si>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</si>
  <si>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</si>
  <si>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</si>
  <si>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</si>
  <si>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</si>
  <si>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</si>
  <si>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</si>
  <si>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</si>
  <si>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</si>
  <si>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</si>
  <si>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</si>
  <si>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</si>
  <si>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</si>
  <si>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</si>
  <si>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</si>
  <si>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</si>
  <si>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</si>
  <si>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</si>
  <si>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</si>
  <si>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</si>
  <si>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</si>
  <si>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</si>
  <si>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</si>
  <si>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</si>
  <si>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</si>
  <si>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</si>
  <si>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</si>
  <si>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</si>
  <si>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</si>
  <si>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</si>
  <si>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</si>
  <si>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</si>
  <si>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</si>
  <si>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</si>
  <si>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</si>
  <si>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</si>
  <si>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</si>
  <si>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</si>
  <si>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</si>
  <si>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</si>
  <si>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</si>
  <si>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</si>
  <si>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</si>
  <si>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</si>
  <si>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</si>
  <si>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</si>
  <si>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</si>
  <si>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</si>
  <si>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</si>
  <si>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</si>
  <si>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</si>
  <si>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</si>
  <si>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</si>
  <si>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</si>
  <si>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</si>
  <si>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</si>
  <si>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</si>
  <si>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</si>
  <si>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</si>
  <si>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</si>
  <si>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</si>
  <si>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</si>
  <si>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</si>
  <si>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</si>
  <si>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</si>
  <si>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</si>
  <si>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</si>
  <si>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</si>
  <si>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</si>
  <si>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</si>
  <si>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</si>
  <si>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</si>
  <si>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</si>
  <si>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</si>
  <si>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</si>
  <si>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</si>
  <si>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</si>
  <si>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</si>
  <si>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</si>
  <si>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</si>
  <si>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</si>
  <si>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</si>
  <si>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</si>
  <si>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</si>
  <si>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</si>
  <si>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</si>
  <si>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</si>
  <si>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</si>
  <si>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</si>
  <si>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</si>
  <si>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</si>
  <si>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</si>
  <si>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</si>
  <si>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</si>
  <si>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</si>
  <si>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</si>
  <si>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</si>
  <si>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</si>
  <si>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</si>
  <si>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</si>
  <si>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</si>
  <si>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</si>
  <si>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</si>
  <si>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</si>
  <si>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</si>
  <si>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</si>
  <si>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</si>
  <si>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</si>
  <si>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</si>
  <si>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</si>
  <si>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</si>
  <si>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</si>
  <si>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</si>
  <si>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</si>
  <si>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</si>
  <si>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</si>
  <si>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</si>
  <si>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</si>
  <si>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</si>
  <si>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</si>
  <si>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</si>
  <si>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</si>
  <si>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</si>
  <si>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</si>
  <si>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</si>
  <si>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</si>
  <si>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</si>
  <si>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</si>
  <si>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</si>
  <si>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</si>
  <si>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</si>
  <si>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</si>
  <si>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</si>
  <si>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</si>
  <si>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</si>
  <si>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</si>
  <si>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</si>
  <si>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</si>
  <si>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</si>
  <si>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</si>
  <si>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</si>
  <si>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</si>
  <si>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</si>
  <si>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</si>
  <si>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</si>
  <si>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</si>
  <si>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</si>
  <si>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</si>
  <si>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</si>
  <si>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</si>
  <si>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</si>
  <si>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</si>
  <si>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</si>
  <si>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</si>
  <si>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</si>
  <si>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</si>
  <si>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</si>
  <si>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</si>
  <si>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</si>
  <si>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</si>
  <si>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</si>
  <si>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</si>
  <si>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</si>
  <si>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</si>
  <si>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</si>
  <si>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</si>
  <si>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</si>
  <si>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</si>
  <si>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</si>
  <si>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</si>
  <si>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</si>
  <si>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</si>
  <si>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</si>
  <si>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</si>
  <si>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</si>
  <si>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</si>
  <si>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</si>
  <si>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</si>
  <si>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</si>
  <si>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</si>
  <si>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</si>
  <si>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</si>
  <si>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</si>
  <si>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</si>
  <si>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</si>
  <si>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</si>
  <si>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</si>
  <si>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</si>
  <si>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</si>
  <si>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</si>
  <si>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</si>
  <si>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</si>
  <si>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</si>
  <si>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</si>
  <si>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</si>
  <si>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</si>
  <si>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</si>
  <si>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</si>
  <si>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</si>
  <si>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</si>
  <si>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</si>
  <si>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</si>
  <si>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</si>
  <si>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</si>
  <si>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</si>
  <si>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</si>
  <si>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</si>
  <si>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</si>
  <si>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</si>
  <si>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</si>
  <si>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</si>
  <si>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</si>
  <si>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</si>
  <si>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</si>
  <si>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</si>
  <si>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</si>
  <si>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</si>
  <si>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</si>
  <si>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</si>
  <si>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</si>
  <si>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</si>
  <si>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</si>
  <si>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</si>
  <si>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</si>
  <si>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</si>
  <si>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</si>
  <si>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</si>
  <si>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</si>
  <si>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</si>
  <si>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</si>
  <si>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</si>
  <si>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</si>
  <si>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</si>
  <si>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</si>
  <si>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</si>
  <si>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</si>
  <si>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</si>
  <si>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</si>
  <si>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</si>
  <si>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</si>
  <si>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</si>
  <si>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</si>
  <si>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</si>
  <si>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</si>
  <si>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</si>
  <si>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</si>
  <si>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</si>
  <si>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</si>
  <si>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</si>
  <si>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</si>
  <si>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</si>
  <si>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</si>
  <si>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</si>
  <si>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</si>
  <si>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</si>
  <si>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</si>
  <si>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</si>
  <si>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</si>
  <si>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</si>
  <si>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</si>
  <si>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</si>
  <si>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</si>
  <si>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</si>
  <si>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</si>
  <si>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</si>
  <si>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</si>
  <si>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</si>
  <si>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</si>
  <si>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</si>
  <si>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</si>
  <si>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</si>
  <si>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</si>
  <si>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</si>
  <si>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</si>
  <si>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</si>
  <si>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</si>
  <si>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</si>
  <si>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</si>
  <si>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</si>
  <si>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</si>
  <si>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</si>
  <si>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</si>
  <si>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</si>
  <si>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</si>
  <si>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</si>
  <si>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</si>
  <si>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</si>
  <si>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</si>
  <si>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</si>
  <si>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</si>
  <si>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</si>
  <si>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</si>
  <si>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</si>
  <si>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</si>
  <si>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</si>
  <si>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</si>
  <si>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</si>
  <si>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</si>
  <si>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</si>
  <si>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</si>
  <si>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</si>
  <si>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</si>
  <si>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</si>
  <si>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</si>
  <si>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</si>
  <si>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</si>
  <si>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</si>
  <si>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</si>
  <si>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</si>
  <si>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</si>
  <si>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</si>
  <si>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</si>
  <si>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</si>
  <si>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</si>
  <si>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</si>
  <si>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</si>
  <si>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</si>
  <si>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</si>
  <si>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</si>
  <si>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</si>
  <si>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</si>
  <si>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</si>
  <si>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</si>
  <si>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</si>
  <si>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</si>
  <si>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</si>
  <si>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</si>
  <si>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</si>
  <si>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</si>
  <si>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</si>
  <si>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</si>
  <si>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</si>
  <si>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</si>
  <si>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</si>
  <si>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</si>
  <si>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</si>
  <si>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</si>
  <si>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</si>
  <si>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</si>
  <si>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</si>
  <si>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</si>
  <si>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</si>
  <si>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</si>
  <si>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</si>
  <si>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</si>
  <si>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</si>
  <si>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</si>
  <si>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</si>
  <si>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</si>
  <si>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</si>
  <si>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</si>
  <si>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</si>
  <si>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</si>
  <si>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</si>
  <si>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</si>
  <si>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</si>
  <si>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</si>
  <si>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</si>
  <si>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</si>
  <si>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</si>
  <si>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</si>
  <si>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</si>
  <si>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</si>
  <si>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</si>
  <si>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</si>
  <si>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</si>
  <si>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</si>
  <si>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</si>
  <si>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</si>
  <si>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</si>
  <si>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</si>
  <si>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</si>
  <si>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</si>
  <si>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</si>
  <si>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</si>
  <si>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</si>
  <si>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</si>
  <si>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</si>
  <si>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</si>
  <si>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</si>
  <si>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</si>
  <si>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</si>
  <si>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</si>
  <si>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</si>
  <si>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</si>
  <si>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</si>
  <si>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</si>
  <si>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</si>
  <si>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</si>
  <si>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</si>
  <si>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</si>
  <si>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</si>
  <si>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</si>
  <si>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</si>
  <si>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</si>
  <si>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</si>
  <si>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</si>
  <si>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</si>
  <si>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</si>
  <si>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</si>
  <si>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</si>
  <si>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</si>
  <si>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</si>
  <si>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</si>
  <si>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</si>
  <si>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</si>
  <si>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</si>
  <si>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</si>
  <si>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</si>
  <si>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</si>
  <si>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</si>
  <si>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</si>
  <si>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</si>
  <si>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</si>
  <si>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</si>
  <si>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</si>
  <si>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</si>
  <si>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</si>
  <si>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</si>
  <si>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</si>
  <si>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</si>
  <si>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</si>
  <si>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</si>
  <si>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</si>
  <si>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</si>
  <si>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</si>
  <si>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</si>
  <si>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</si>
  <si>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</si>
  <si>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</si>
  <si>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</si>
  <si>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</si>
  <si>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</si>
  <si>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</si>
  <si>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</si>
  <si>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</si>
  <si>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</si>
  <si>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</si>
  <si>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</si>
  <si>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</si>
  <si>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</si>
  <si>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</si>
  <si>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</si>
  <si>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</si>
  <si>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</si>
  <si>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</si>
  <si>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</si>
  <si>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</si>
  <si>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</si>
  <si>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</si>
  <si>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</si>
  <si>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</si>
  <si>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</si>
  <si>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</si>
  <si>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</si>
  <si>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</si>
  <si>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</si>
  <si>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</si>
  <si>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</si>
  <si>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</si>
  <si>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</si>
  <si>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</si>
  <si>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</si>
  <si>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</si>
  <si>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</si>
  <si>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</si>
  <si>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</si>
  <si>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</si>
  <si>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</si>
  <si>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</si>
  <si>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</si>
  <si>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</si>
  <si>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</si>
  <si>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</si>
  <si>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</si>
  <si>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</si>
  <si>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</si>
  <si>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</si>
  <si>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</si>
  <si>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</si>
  <si>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</si>
  <si>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</si>
  <si>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</si>
  <si>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</si>
  <si>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</si>
  <si>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</si>
  <si>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</si>
  <si>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</si>
  <si>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</si>
  <si>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</si>
  <si>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</si>
  <si>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</si>
  <si>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</si>
  <si>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</si>
  <si>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</si>
  <si>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</si>
  <si>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</si>
  <si>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</si>
  <si>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</si>
  <si>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</si>
  <si>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</si>
  <si>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</si>
  <si>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</si>
  <si>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</si>
  <si>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</si>
  <si>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</si>
  <si>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</si>
  <si>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</si>
  <si>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</si>
  <si>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</si>
  <si>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</si>
  <si>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</si>
  <si>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</si>
  <si>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</si>
  <si>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</si>
  <si>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</si>
  <si>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</si>
  <si>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</si>
  <si>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</si>
  <si>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</si>
  <si>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</si>
  <si>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</si>
  <si>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</si>
  <si>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</si>
  <si>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</si>
  <si>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</si>
  <si>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</si>
  <si>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</si>
  <si>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</si>
  <si>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</si>
  <si>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</si>
  <si>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</si>
  <si>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</si>
  <si>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</si>
  <si>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</si>
  <si>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</si>
  <si>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</si>
  <si>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</si>
  <si>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</si>
  <si>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</si>
  <si>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Municipio de Romita, Gto.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</si>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</sst>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632</v>
      </c>
      <c r="B1" s="139"/>
      <c r="C1" s="19"/>
      <c r="D1" s="16" t="s">
        <v>616</v>
      </c>
      <c r="E1" s="17">
        <v>2023</v>
      </c>
    </row>
    <row r="2" spans="1:5" ht="18.95" customHeight="1" x14ac:dyDescent="0.2">
      <c r="A2" s="140" t="s">
        <v>615</v>
      </c>
      <c r="B2" s="140"/>
      <c r="C2" s="38"/>
      <c r="D2" s="16" t="s">
        <v>617</v>
      </c>
      <c r="E2" s="19" t="s">
        <v>619</v>
      </c>
    </row>
    <row r="3" spans="1:5" ht="18.95" customHeight="1" x14ac:dyDescent="0.2">
      <c r="A3" s="141" t="s">
        <v>633</v>
      </c>
      <c r="B3" s="141"/>
      <c r="C3" s="19"/>
      <c r="D3" s="16" t="s">
        <v>618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598</v>
      </c>
    </row>
    <row r="13" spans="1:5" x14ac:dyDescent="0.2">
      <c r="A13" s="47" t="s">
        <v>7</v>
      </c>
      <c r="B13" s="48" t="s">
        <v>599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600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583</v>
      </c>
      <c r="B23" s="105" t="s">
        <v>308</v>
      </c>
    </row>
    <row r="24" spans="1:2" x14ac:dyDescent="0.2">
      <c r="A24" s="104" t="s">
        <v>584</v>
      </c>
      <c r="B24" s="105" t="s">
        <v>585</v>
      </c>
    </row>
    <row r="25" spans="1:2" s="103" customFormat="1" x14ac:dyDescent="0.2">
      <c r="A25" s="104" t="s">
        <v>586</v>
      </c>
      <c r="B25" s="105" t="s">
        <v>345</v>
      </c>
    </row>
    <row r="26" spans="1:2" x14ac:dyDescent="0.2">
      <c r="A26" s="104" t="s">
        <v>587</v>
      </c>
      <c r="B26" s="105" t="s">
        <v>362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197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495</v>
      </c>
      <c r="B3" s="149"/>
      <c r="C3" s="150"/>
    </row>
    <row r="4" spans="1:3" s="42" customFormat="1" ht="18" customHeight="1" x14ac:dyDescent="0.2">
      <c r="A4" s="151" t="s">
        <v>626</v>
      </c>
      <c r="B4" s="152"/>
      <c r="C4" s="153"/>
    </row>
    <row r="5" spans="1:3" s="40" customFormat="1" x14ac:dyDescent="0.2">
      <c r="A5" s="60" t="s">
        <v>531</v>
      </c>
      <c r="B5" s="60"/>
      <c r="C5" s="61">
        <v>0</v>
      </c>
    </row>
    <row r="6" spans="1:3" x14ac:dyDescent="0.2">
      <c r="A6" s="62"/>
      <c r="B6" s="63"/>
      <c r="C6" s="64"/>
    </row>
    <row r="7" spans="1:3" x14ac:dyDescent="0.2">
      <c r="A7" s="73" t="s">
        <v>532</v>
      </c>
      <c r="B7" s="73"/>
      <c r="C7" s="65">
        <f>SUM(C8:C13)</f>
        <v>0</v>
      </c>
    </row>
    <row r="8" spans="1:3" x14ac:dyDescent="0.2">
      <c r="A8" s="82" t="s">
        <v>533</v>
      </c>
      <c r="B8" s="81" t="s">
        <v>346</v>
      </c>
      <c r="C8" s="66">
        <v>0</v>
      </c>
    </row>
    <row r="9" spans="1:3" x14ac:dyDescent="0.2">
      <c r="A9" s="67" t="s">
        <v>534</v>
      </c>
      <c r="B9" s="68" t="s">
        <v>543</v>
      </c>
      <c r="C9" s="66">
        <v>0</v>
      </c>
    </row>
    <row r="10" spans="1:3" x14ac:dyDescent="0.2">
      <c r="A10" s="67" t="s">
        <v>535</v>
      </c>
      <c r="B10" s="68" t="s">
        <v>354</v>
      </c>
      <c r="C10" s="66">
        <v>0</v>
      </c>
    </row>
    <row r="11" spans="1:3" x14ac:dyDescent="0.2">
      <c r="A11" s="67" t="s">
        <v>536</v>
      </c>
      <c r="B11" s="68" t="s">
        <v>355</v>
      </c>
      <c r="C11" s="66">
        <v>0</v>
      </c>
    </row>
    <row r="12" spans="1:3" x14ac:dyDescent="0.2">
      <c r="A12" s="67" t="s">
        <v>537</v>
      </c>
      <c r="B12" s="68" t="s">
        <v>356</v>
      </c>
      <c r="C12" s="66">
        <v>0</v>
      </c>
    </row>
    <row r="13" spans="1:3" x14ac:dyDescent="0.2">
      <c r="A13" s="69" t="s">
        <v>538</v>
      </c>
      <c r="B13" s="70" t="s">
        <v>539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542</v>
      </c>
      <c r="C16" s="66">
        <v>0</v>
      </c>
    </row>
    <row r="17" spans="1:3" x14ac:dyDescent="0.2">
      <c r="A17" s="75">
        <v>3.2</v>
      </c>
      <c r="B17" s="68" t="s">
        <v>540</v>
      </c>
      <c r="C17" s="66">
        <v>0</v>
      </c>
    </row>
    <row r="18" spans="1:3" x14ac:dyDescent="0.2">
      <c r="A18" s="75">
        <v>3.3</v>
      </c>
      <c r="B18" s="70" t="s">
        <v>541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197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495</v>
      </c>
      <c r="B3" s="158"/>
      <c r="C3" s="159"/>
    </row>
    <row r="4" spans="1:3" s="44" customFormat="1" x14ac:dyDescent="0.2">
      <c r="A4" s="151" t="s">
        <v>626</v>
      </c>
      <c r="B4" s="152"/>
      <c r="C4" s="153"/>
    </row>
    <row r="5" spans="1:3" x14ac:dyDescent="0.2">
      <c r="A5" s="91" t="s">
        <v>544</v>
      </c>
      <c r="B5" s="60"/>
      <c r="C5" s="84">
        <v>0</v>
      </c>
    </row>
    <row r="6" spans="1:3" x14ac:dyDescent="0.2">
      <c r="A6" s="85"/>
      <c r="B6" s="63"/>
      <c r="C6" s="86"/>
    </row>
    <row r="7" spans="1:3" x14ac:dyDescent="0.2">
      <c r="A7" s="73" t="s">
        <v>545</v>
      </c>
      <c r="B7" s="87"/>
      <c r="C7" s="65">
        <f>SUM(C8:C28)</f>
        <v>0</v>
      </c>
    </row>
    <row r="8" spans="1:3" x14ac:dyDescent="0.2">
      <c r="A8" s="138">
        <v>2.1</v>
      </c>
      <c r="B8" s="92" t="s">
        <v>374</v>
      </c>
      <c r="C8" s="93">
        <v>0</v>
      </c>
    </row>
    <row r="9" spans="1:3" x14ac:dyDescent="0.2">
      <c r="A9" s="138">
        <v>2.2000000000000002</v>
      </c>
      <c r="B9" s="92" t="s">
        <v>371</v>
      </c>
      <c r="C9" s="93">
        <v>0</v>
      </c>
    </row>
    <row r="10" spans="1:3" x14ac:dyDescent="0.2">
      <c r="A10" s="100">
        <v>2.2999999999999998</v>
      </c>
      <c r="B10" s="83" t="s">
        <v>241</v>
      </c>
      <c r="C10" s="93">
        <v>0</v>
      </c>
    </row>
    <row r="11" spans="1:3" x14ac:dyDescent="0.2">
      <c r="A11" s="100">
        <v>2.4</v>
      </c>
      <c r="B11" s="83" t="s">
        <v>242</v>
      </c>
      <c r="C11" s="93">
        <v>0</v>
      </c>
    </row>
    <row r="12" spans="1:3" x14ac:dyDescent="0.2">
      <c r="A12" s="100">
        <v>2.5</v>
      </c>
      <c r="B12" s="83" t="s">
        <v>243</v>
      </c>
      <c r="C12" s="93">
        <v>0</v>
      </c>
    </row>
    <row r="13" spans="1:3" x14ac:dyDescent="0.2">
      <c r="A13" s="100">
        <v>2.6</v>
      </c>
      <c r="B13" s="83" t="s">
        <v>244</v>
      </c>
      <c r="C13" s="93">
        <v>0</v>
      </c>
    </row>
    <row r="14" spans="1:3" x14ac:dyDescent="0.2">
      <c r="A14" s="100">
        <v>2.7</v>
      </c>
      <c r="B14" s="83" t="s">
        <v>245</v>
      </c>
      <c r="C14" s="93">
        <v>0</v>
      </c>
    </row>
    <row r="15" spans="1:3" x14ac:dyDescent="0.2">
      <c r="A15" s="100">
        <v>2.8</v>
      </c>
      <c r="B15" s="83" t="s">
        <v>246</v>
      </c>
      <c r="C15" s="93">
        <v>0</v>
      </c>
    </row>
    <row r="16" spans="1:3" x14ac:dyDescent="0.2">
      <c r="A16" s="100">
        <v>2.9</v>
      </c>
      <c r="B16" s="83" t="s">
        <v>248</v>
      </c>
      <c r="C16" s="93">
        <v>0</v>
      </c>
    </row>
    <row r="17" spans="1:3" x14ac:dyDescent="0.2">
      <c r="A17" s="100" t="s">
        <v>546</v>
      </c>
      <c r="B17" s="83" t="s">
        <v>547</v>
      </c>
      <c r="C17" s="93">
        <v>0</v>
      </c>
    </row>
    <row r="18" spans="1:3" x14ac:dyDescent="0.2">
      <c r="A18" s="100" t="s">
        <v>576</v>
      </c>
      <c r="B18" s="83" t="s">
        <v>250</v>
      </c>
      <c r="C18" s="93">
        <v>0</v>
      </c>
    </row>
    <row r="19" spans="1:3" x14ac:dyDescent="0.2">
      <c r="A19" s="100" t="s">
        <v>577</v>
      </c>
      <c r="B19" s="83" t="s">
        <v>548</v>
      </c>
      <c r="C19" s="93">
        <v>0</v>
      </c>
    </row>
    <row r="20" spans="1:3" x14ac:dyDescent="0.2">
      <c r="A20" s="100" t="s">
        <v>578</v>
      </c>
      <c r="B20" s="83" t="s">
        <v>549</v>
      </c>
      <c r="C20" s="93">
        <v>0</v>
      </c>
    </row>
    <row r="21" spans="1:3" x14ac:dyDescent="0.2">
      <c r="A21" s="100" t="s">
        <v>579</v>
      </c>
      <c r="B21" s="83" t="s">
        <v>550</v>
      </c>
      <c r="C21" s="93">
        <v>0</v>
      </c>
    </row>
    <row r="22" spans="1:3" x14ac:dyDescent="0.2">
      <c r="A22" s="100" t="s">
        <v>551</v>
      </c>
      <c r="B22" s="83" t="s">
        <v>552</v>
      </c>
      <c r="C22" s="93">
        <v>0</v>
      </c>
    </row>
    <row r="23" spans="1:3" x14ac:dyDescent="0.2">
      <c r="A23" s="100" t="s">
        <v>553</v>
      </c>
      <c r="B23" s="83" t="s">
        <v>554</v>
      </c>
      <c r="C23" s="93">
        <v>0</v>
      </c>
    </row>
    <row r="24" spans="1:3" x14ac:dyDescent="0.2">
      <c r="A24" s="100" t="s">
        <v>555</v>
      </c>
      <c r="B24" s="83" t="s">
        <v>556</v>
      </c>
      <c r="C24" s="93">
        <v>0</v>
      </c>
    </row>
    <row r="25" spans="1:3" x14ac:dyDescent="0.2">
      <c r="A25" s="100" t="s">
        <v>557</v>
      </c>
      <c r="B25" s="83" t="s">
        <v>558</v>
      </c>
      <c r="C25" s="93">
        <v>0</v>
      </c>
    </row>
    <row r="26" spans="1:3" x14ac:dyDescent="0.2">
      <c r="A26" s="100" t="s">
        <v>559</v>
      </c>
      <c r="B26" s="83" t="s">
        <v>560</v>
      </c>
      <c r="C26" s="93">
        <v>0</v>
      </c>
    </row>
    <row r="27" spans="1:3" x14ac:dyDescent="0.2">
      <c r="A27" s="100" t="s">
        <v>561</v>
      </c>
      <c r="B27" s="83" t="s">
        <v>562</v>
      </c>
      <c r="C27" s="93">
        <v>0</v>
      </c>
    </row>
    <row r="28" spans="1:3" x14ac:dyDescent="0.2">
      <c r="A28" s="100" t="s">
        <v>563</v>
      </c>
      <c r="B28" s="92" t="s">
        <v>564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565</v>
      </c>
      <c r="B30" s="97"/>
      <c r="C30" s="98">
        <f>SUM(C31:C37)</f>
        <v>0</v>
      </c>
    </row>
    <row r="31" spans="1:3" x14ac:dyDescent="0.2">
      <c r="A31" s="100" t="s">
        <v>566</v>
      </c>
      <c r="B31" s="83" t="s">
        <v>443</v>
      </c>
      <c r="C31" s="93">
        <v>0</v>
      </c>
    </row>
    <row r="32" spans="1:3" x14ac:dyDescent="0.2">
      <c r="A32" s="100" t="s">
        <v>567</v>
      </c>
      <c r="B32" s="83" t="s">
        <v>81</v>
      </c>
      <c r="C32" s="93">
        <v>0</v>
      </c>
    </row>
    <row r="33" spans="1:3" x14ac:dyDescent="0.2">
      <c r="A33" s="100" t="s">
        <v>568</v>
      </c>
      <c r="B33" s="83" t="s">
        <v>453</v>
      </c>
      <c r="C33" s="93">
        <v>0</v>
      </c>
    </row>
    <row r="34" spans="1:3" x14ac:dyDescent="0.2">
      <c r="A34" s="100" t="s">
        <v>569</v>
      </c>
      <c r="B34" s="83" t="s">
        <v>570</v>
      </c>
      <c r="C34" s="93">
        <v>0</v>
      </c>
    </row>
    <row r="35" spans="1:3" x14ac:dyDescent="0.2">
      <c r="A35" s="100" t="s">
        <v>571</v>
      </c>
      <c r="B35" s="83" t="s">
        <v>572</v>
      </c>
      <c r="C35" s="93">
        <v>0</v>
      </c>
    </row>
    <row r="36" spans="1:3" x14ac:dyDescent="0.2">
      <c r="A36" s="100" t="s">
        <v>573</v>
      </c>
      <c r="B36" s="83" t="s">
        <v>461</v>
      </c>
      <c r="C36" s="93">
        <v>0</v>
      </c>
    </row>
    <row r="37" spans="1:3" x14ac:dyDescent="0.2">
      <c r="A37" s="100" t="s">
        <v>574</v>
      </c>
      <c r="B37" s="92" t="s">
        <v>575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tr">
        <f>'Notas a los Edos Financieros'!A1</f>
        <v>Municipio de Romita, Gto.</v>
      </c>
      <c r="B1" s="160"/>
      <c r="C1" s="160"/>
      <c r="D1" s="160"/>
      <c r="E1" s="160"/>
      <c r="F1" s="160"/>
      <c r="G1" s="29" t="s">
        <v>616</v>
      </c>
      <c r="H1" s="30">
        <f>'Notas a los Edos Financieros'!E1</f>
        <v>2023</v>
      </c>
    </row>
    <row r="2" spans="1:10" ht="18.95" customHeight="1" x14ac:dyDescent="0.2">
      <c r="A2" s="144" t="s">
        <v>627</v>
      </c>
      <c r="B2" s="160"/>
      <c r="C2" s="160"/>
      <c r="D2" s="160"/>
      <c r="E2" s="160"/>
      <c r="F2" s="160"/>
      <c r="G2" s="16" t="s">
        <v>621</v>
      </c>
      <c r="H2" s="30" t="str">
        <f>'Notas a los Edos Financieros'!E2</f>
        <v>TRIMESTRAL</v>
      </c>
    </row>
    <row r="3" spans="1:10" ht="18.95" customHeight="1" x14ac:dyDescent="0.2">
      <c r="A3" s="161" t="str">
        <f>'Notas a los Edos Financieros'!A3</f>
        <v>Correspondiente del 1 de Enero al 30 de Junio de 2023</v>
      </c>
      <c r="B3" s="162"/>
      <c r="C3" s="162"/>
      <c r="D3" s="162"/>
      <c r="E3" s="162"/>
      <c r="F3" s="162"/>
      <c r="G3" s="16" t="s">
        <v>622</v>
      </c>
      <c r="H3" s="30">
        <f>'Notas a los Edos Financieros'!E3</f>
        <v>2</v>
      </c>
    </row>
    <row r="4" spans="1:10" x14ac:dyDescent="0.2">
      <c r="A4" s="32" t="s">
        <v>198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496</v>
      </c>
      <c r="C7" s="34" t="s">
        <v>181</v>
      </c>
      <c r="D7" s="34" t="s">
        <v>497</v>
      </c>
      <c r="E7" s="34" t="s">
        <v>498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628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629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630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631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607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608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609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610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611</v>
      </c>
      <c r="B15" s="134" t="s">
        <v>41</v>
      </c>
    </row>
    <row r="16" spans="1:8" s="129" customFormat="1" ht="12.95" customHeight="1" x14ac:dyDescent="0.2">
      <c r="A16" s="133" t="s">
        <v>612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613</v>
      </c>
    </row>
    <row r="20" spans="1:4" s="129" customFormat="1" ht="12.95" customHeight="1" x14ac:dyDescent="0.2">
      <c r="A20" s="137" t="s">
        <v>614</v>
      </c>
    </row>
    <row r="21" spans="1:4" s="129" customFormat="1" x14ac:dyDescent="0.2">
      <c r="A21" s="130"/>
    </row>
    <row r="22" spans="1:4" s="129" customFormat="1" x14ac:dyDescent="0.2">
      <c r="A22" s="130" t="s">
        <v>526</v>
      </c>
      <c r="B22" s="130"/>
      <c r="C22" s="130"/>
      <c r="D22" s="130"/>
    </row>
    <row r="23" spans="1:4" s="129" customFormat="1" x14ac:dyDescent="0.2">
      <c r="A23" s="130" t="s">
        <v>527</v>
      </c>
      <c r="B23" s="130"/>
      <c r="C23" s="130"/>
      <c r="D23" s="130"/>
    </row>
    <row r="24" spans="1:4" s="129" customFormat="1" x14ac:dyDescent="0.2">
      <c r="A24" s="130" t="s">
        <v>528</v>
      </c>
      <c r="B24" s="130"/>
      <c r="C24" s="130"/>
      <c r="D24" s="130"/>
    </row>
    <row r="25" spans="1:4" s="129" customFormat="1" x14ac:dyDescent="0.2">
      <c r="A25" s="130" t="s">
        <v>529</v>
      </c>
      <c r="B25" s="130"/>
      <c r="C25" s="130"/>
      <c r="D25" s="130"/>
    </row>
    <row r="26" spans="1:4" s="129" customFormat="1" x14ac:dyDescent="0.2">
      <c r="A26" s="130" t="s">
        <v>530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abSelected="1" zoomScale="106" zoomScaleNormal="106" workbookViewId="0">
      <selection activeCell="G4" sqref="G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632</v>
      </c>
      <c r="B1" s="143"/>
      <c r="C1" s="143"/>
      <c r="D1" s="143"/>
      <c r="E1" s="143"/>
      <c r="F1" s="143"/>
      <c r="G1" s="16" t="s">
        <v>616</v>
      </c>
      <c r="H1" s="27">
        <v>2023</v>
      </c>
    </row>
    <row r="2" spans="1:8" s="18" customFormat="1" ht="18.95" customHeight="1" x14ac:dyDescent="0.25">
      <c r="A2" s="142" t="s">
        <v>620</v>
      </c>
      <c r="B2" s="143"/>
      <c r="C2" s="143"/>
      <c r="D2" s="143"/>
      <c r="E2" s="143"/>
      <c r="F2" s="143"/>
      <c r="G2" s="16" t="s">
        <v>621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633</v>
      </c>
      <c r="B3" s="143"/>
      <c r="C3" s="143"/>
      <c r="D3" s="143"/>
      <c r="E3" s="143"/>
      <c r="F3" s="143"/>
      <c r="G3" s="16" t="s">
        <v>622</v>
      </c>
      <c r="H3" s="27">
        <v>2</v>
      </c>
    </row>
    <row r="4" spans="1:8" x14ac:dyDescent="0.2">
      <c r="A4" s="20" t="s">
        <v>198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199</v>
      </c>
      <c r="C8" s="26">
        <v>26408240.68</v>
      </c>
    </row>
    <row r="9" spans="1:8" x14ac:dyDescent="0.2">
      <c r="A9" s="24">
        <v>1115</v>
      </c>
      <c r="B9" s="22" t="s">
        <v>200</v>
      </c>
      <c r="C9" s="26">
        <v>0</v>
      </c>
    </row>
    <row r="10" spans="1:8" x14ac:dyDescent="0.2">
      <c r="A10" s="24">
        <v>1121</v>
      </c>
      <c r="B10" s="22" t="s">
        <v>201</v>
      </c>
      <c r="C10" s="26">
        <v>0</v>
      </c>
    </row>
    <row r="11" spans="1:8" x14ac:dyDescent="0.2">
      <c r="A11" s="24">
        <v>1211</v>
      </c>
      <c r="B11" s="22" t="s">
        <v>202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2022</v>
      </c>
      <c r="E14" s="23">
        <v>2021</v>
      </c>
      <c r="F14" s="23">
        <v>2020</v>
      </c>
      <c r="G14" s="23">
        <v>2019</v>
      </c>
      <c r="H14" s="23" t="s">
        <v>188</v>
      </c>
    </row>
    <row r="15" spans="1:8" x14ac:dyDescent="0.2">
      <c r="A15" s="24">
        <v>1122</v>
      </c>
      <c r="B15" s="22" t="s">
        <v>203</v>
      </c>
      <c r="C15" s="26">
        <v>54690.93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204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205</v>
      </c>
      <c r="E19" s="23" t="s">
        <v>206</v>
      </c>
      <c r="F19" s="23" t="s">
        <v>207</v>
      </c>
      <c r="G19" s="23" t="s">
        <v>208</v>
      </c>
      <c r="H19" s="23" t="s">
        <v>209</v>
      </c>
    </row>
    <row r="20" spans="1:8" x14ac:dyDescent="0.2">
      <c r="A20" s="24">
        <v>1123</v>
      </c>
      <c r="B20" s="22" t="s">
        <v>210</v>
      </c>
      <c r="C20" s="26">
        <v>109073.95</v>
      </c>
      <c r="D20" s="26">
        <v>109073.95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589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590</v>
      </c>
      <c r="C23" s="26">
        <v>48003190.509999998</v>
      </c>
      <c r="D23" s="26">
        <v>48003190.509999998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212</v>
      </c>
      <c r="C24" s="26">
        <v>904091.24</v>
      </c>
      <c r="D24" s="26">
        <v>904091.24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213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215</v>
      </c>
      <c r="C27" s="26">
        <v>3152613.82</v>
      </c>
      <c r="D27" s="26">
        <v>3152613.82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216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591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217</v>
      </c>
      <c r="G31" s="23" t="s">
        <v>161</v>
      </c>
      <c r="H31" s="23"/>
    </row>
    <row r="32" spans="1:8" x14ac:dyDescent="0.2">
      <c r="A32" s="24">
        <v>1140</v>
      </c>
      <c r="B32" s="22" t="s">
        <v>218</v>
      </c>
      <c r="C32" s="26">
        <f>SUM(C33:C37)</f>
        <v>0</v>
      </c>
    </row>
    <row r="33" spans="1:8" x14ac:dyDescent="0.2">
      <c r="A33" s="24">
        <v>1141</v>
      </c>
      <c r="B33" s="22" t="s">
        <v>219</v>
      </c>
      <c r="C33" s="26">
        <v>0</v>
      </c>
    </row>
    <row r="34" spans="1:8" x14ac:dyDescent="0.2">
      <c r="A34" s="24">
        <v>1142</v>
      </c>
      <c r="B34" s="22" t="s">
        <v>220</v>
      </c>
      <c r="C34" s="26">
        <v>0</v>
      </c>
    </row>
    <row r="35" spans="1:8" x14ac:dyDescent="0.2">
      <c r="A35" s="24">
        <v>1143</v>
      </c>
      <c r="B35" s="22" t="s">
        <v>221</v>
      </c>
      <c r="C35" s="26">
        <v>0</v>
      </c>
    </row>
    <row r="36" spans="1:8" x14ac:dyDescent="0.2">
      <c r="A36" s="24">
        <v>1144</v>
      </c>
      <c r="B36" s="22" t="s">
        <v>222</v>
      </c>
      <c r="C36" s="26">
        <v>0</v>
      </c>
    </row>
    <row r="37" spans="1:8" x14ac:dyDescent="0.2">
      <c r="A37" s="24">
        <v>1145</v>
      </c>
      <c r="B37" s="22" t="s">
        <v>223</v>
      </c>
      <c r="C37" s="26">
        <v>0</v>
      </c>
    </row>
    <row r="39" spans="1:8" x14ac:dyDescent="0.2">
      <c r="A39" s="21" t="s">
        <v>224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225</v>
      </c>
      <c r="G40" s="23"/>
      <c r="H40" s="23"/>
    </row>
    <row r="41" spans="1:8" x14ac:dyDescent="0.2">
      <c r="A41" s="24">
        <v>1150</v>
      </c>
      <c r="B41" s="22" t="s">
        <v>226</v>
      </c>
      <c r="C41" s="26">
        <f>C42</f>
        <v>0</v>
      </c>
    </row>
    <row r="42" spans="1:8" x14ac:dyDescent="0.2">
      <c r="A42" s="24">
        <v>1151</v>
      </c>
      <c r="B42" s="22" t="s">
        <v>227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209</v>
      </c>
      <c r="F45" s="23"/>
      <c r="G45" s="23"/>
      <c r="H45" s="23"/>
    </row>
    <row r="46" spans="1:8" x14ac:dyDescent="0.2">
      <c r="A46" s="24">
        <v>1213</v>
      </c>
      <c r="B46" s="22" t="s">
        <v>228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229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230</v>
      </c>
      <c r="H53" s="23" t="s">
        <v>166</v>
      </c>
      <c r="I53" s="23" t="s">
        <v>231</v>
      </c>
    </row>
    <row r="54" spans="1:9" x14ac:dyDescent="0.2">
      <c r="A54" s="24">
        <v>1230</v>
      </c>
      <c r="B54" s="22" t="s">
        <v>232</v>
      </c>
      <c r="C54" s="26">
        <f>SUM(C55:C61)</f>
        <v>610927595.71999991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233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234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235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236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237</v>
      </c>
      <c r="C59" s="26">
        <v>602565699.30999994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238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239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240</v>
      </c>
      <c r="C62" s="26">
        <f>SUM(C63:C70)</f>
        <v>26331446.199999999</v>
      </c>
      <c r="D62" s="26">
        <f t="shared" ref="D62:E62" si="0">SUM(D63:D70)</f>
        <v>0</v>
      </c>
      <c r="E62" s="26">
        <f t="shared" si="0"/>
        <v>16538942.220000001</v>
      </c>
    </row>
    <row r="63" spans="1:9" x14ac:dyDescent="0.2">
      <c r="A63" s="24">
        <v>1241</v>
      </c>
      <c r="B63" s="22" t="s">
        <v>241</v>
      </c>
      <c r="C63" s="26">
        <v>4848930.63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242</v>
      </c>
      <c r="C64" s="26">
        <v>880545.51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243</v>
      </c>
      <c r="C65" s="26">
        <v>211500.86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244</v>
      </c>
      <c r="C66" s="26">
        <v>12316384.869999999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245</v>
      </c>
      <c r="C67" s="26">
        <v>155312.26</v>
      </c>
      <c r="D67" s="26">
        <v>0</v>
      </c>
      <c r="E67" s="26">
        <v>16528742.220000001</v>
      </c>
    </row>
    <row r="68" spans="1:9" x14ac:dyDescent="0.2">
      <c r="A68" s="24">
        <v>1246</v>
      </c>
      <c r="B68" s="22" t="s">
        <v>246</v>
      </c>
      <c r="C68" s="26">
        <v>7826810.3300000001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247</v>
      </c>
      <c r="C69" s="26">
        <v>73961.740000000005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248</v>
      </c>
      <c r="C70" s="26">
        <v>18000</v>
      </c>
      <c r="D70" s="26">
        <v>0</v>
      </c>
      <c r="E70" s="26">
        <v>10200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249</v>
      </c>
      <c r="F73" s="23" t="s">
        <v>157</v>
      </c>
      <c r="G73" s="23" t="s">
        <v>230</v>
      </c>
      <c r="H73" s="23" t="s">
        <v>166</v>
      </c>
      <c r="I73" s="23" t="s">
        <v>231</v>
      </c>
    </row>
    <row r="74" spans="1:9" x14ac:dyDescent="0.2">
      <c r="A74" s="24">
        <v>1250</v>
      </c>
      <c r="B74" s="22" t="s">
        <v>250</v>
      </c>
      <c r="C74" s="26">
        <f>SUM(C75:C79)</f>
        <v>708356.03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251</v>
      </c>
      <c r="C75" s="26">
        <v>688719.91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252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253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254</v>
      </c>
      <c r="C78" s="26">
        <v>19636.12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255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256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257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258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259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260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261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262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263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264</v>
      </c>
      <c r="C90" s="26">
        <f>SUM(C91:C92)</f>
        <v>0</v>
      </c>
    </row>
    <row r="91" spans="1:8" x14ac:dyDescent="0.2">
      <c r="A91" s="24">
        <v>1161</v>
      </c>
      <c r="B91" s="22" t="s">
        <v>265</v>
      </c>
      <c r="C91" s="26">
        <v>0</v>
      </c>
    </row>
    <row r="92" spans="1:8" x14ac:dyDescent="0.2">
      <c r="A92" s="24">
        <v>1162</v>
      </c>
      <c r="B92" s="22" t="s">
        <v>266</v>
      </c>
      <c r="C92" s="26">
        <v>0</v>
      </c>
    </row>
    <row r="94" spans="1:8" x14ac:dyDescent="0.2">
      <c r="A94" s="21" t="s">
        <v>592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209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601</v>
      </c>
      <c r="C96" s="26">
        <f>SUM(C97:C100)</f>
        <v>0</v>
      </c>
    </row>
    <row r="97" spans="1:8" x14ac:dyDescent="0.2">
      <c r="A97" s="24">
        <v>1191</v>
      </c>
      <c r="B97" s="22" t="s">
        <v>593</v>
      </c>
      <c r="C97" s="26">
        <v>0</v>
      </c>
    </row>
    <row r="98" spans="1:8" x14ac:dyDescent="0.2">
      <c r="A98" s="24">
        <v>1192</v>
      </c>
      <c r="B98" s="22" t="s">
        <v>594</v>
      </c>
      <c r="C98" s="26">
        <v>0</v>
      </c>
    </row>
    <row r="99" spans="1:8" x14ac:dyDescent="0.2">
      <c r="A99" s="24">
        <v>1193</v>
      </c>
      <c r="B99" s="22" t="s">
        <v>595</v>
      </c>
      <c r="C99" s="26">
        <v>0</v>
      </c>
    </row>
    <row r="100" spans="1:8" x14ac:dyDescent="0.2">
      <c r="A100" s="24">
        <v>1194</v>
      </c>
      <c r="B100" s="22" t="s">
        <v>596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209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267</v>
      </c>
      <c r="C103" s="26">
        <f>SUM(C104:C106)</f>
        <v>0</v>
      </c>
    </row>
    <row r="104" spans="1:8" x14ac:dyDescent="0.2">
      <c r="A104" s="24">
        <v>1291</v>
      </c>
      <c r="B104" s="22" t="s">
        <v>268</v>
      </c>
      <c r="C104" s="26">
        <v>0</v>
      </c>
    </row>
    <row r="105" spans="1:8" x14ac:dyDescent="0.2">
      <c r="A105" s="24">
        <v>1292</v>
      </c>
      <c r="B105" s="22" t="s">
        <v>269</v>
      </c>
      <c r="C105" s="26">
        <v>0</v>
      </c>
    </row>
    <row r="106" spans="1:8" x14ac:dyDescent="0.2">
      <c r="A106" s="24">
        <v>1293</v>
      </c>
      <c r="B106" s="22" t="s">
        <v>270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205</v>
      </c>
      <c r="E109" s="23" t="s">
        <v>206</v>
      </c>
      <c r="F109" s="23" t="s">
        <v>207</v>
      </c>
      <c r="G109" s="23" t="s">
        <v>271</v>
      </c>
      <c r="H109" s="23" t="s">
        <v>272</v>
      </c>
    </row>
    <row r="110" spans="1:8" x14ac:dyDescent="0.2">
      <c r="A110" s="24">
        <v>2110</v>
      </c>
      <c r="B110" s="22" t="s">
        <v>273</v>
      </c>
      <c r="C110" s="26">
        <f>SUM(C111:C119)</f>
        <v>73670955.539999992</v>
      </c>
      <c r="D110" s="26">
        <f>SUM(D111:D119)</f>
        <v>73670955.539999992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274</v>
      </c>
      <c r="C111" s="26">
        <v>3248186.47</v>
      </c>
      <c r="D111" s="26">
        <f>C111</f>
        <v>3248186.47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275</v>
      </c>
      <c r="C112" s="26">
        <v>2977173.72</v>
      </c>
      <c r="D112" s="26">
        <f t="shared" ref="D112:D119" si="1">C112</f>
        <v>2977173.72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276</v>
      </c>
      <c r="C113" s="26">
        <v>5984640.4000000004</v>
      </c>
      <c r="D113" s="26">
        <f t="shared" si="1"/>
        <v>5984640.4000000004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277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278</v>
      </c>
      <c r="C115" s="26">
        <v>-234570.31</v>
      </c>
      <c r="D115" s="26">
        <f t="shared" si="1"/>
        <v>-234570.31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279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280</v>
      </c>
      <c r="C117" s="26">
        <v>10699583.26</v>
      </c>
      <c r="D117" s="26">
        <f t="shared" si="1"/>
        <v>10699583.26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281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282</v>
      </c>
      <c r="C119" s="26">
        <v>50995942</v>
      </c>
      <c r="D119" s="26">
        <f t="shared" si="1"/>
        <v>50995942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283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284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285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286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209</v>
      </c>
      <c r="F126" s="23"/>
      <c r="G126" s="23"/>
      <c r="H126" s="23"/>
    </row>
    <row r="127" spans="1:8" x14ac:dyDescent="0.2">
      <c r="A127" s="24">
        <v>2160</v>
      </c>
      <c r="B127" s="22" t="s">
        <v>287</v>
      </c>
      <c r="C127" s="26">
        <f>SUM(C128:C133)</f>
        <v>0</v>
      </c>
    </row>
    <row r="128" spans="1:8" x14ac:dyDescent="0.2">
      <c r="A128" s="24">
        <v>2161</v>
      </c>
      <c r="B128" s="22" t="s">
        <v>288</v>
      </c>
      <c r="C128" s="26">
        <v>0</v>
      </c>
    </row>
    <row r="129" spans="1:8" x14ac:dyDescent="0.2">
      <c r="A129" s="24">
        <v>2162</v>
      </c>
      <c r="B129" s="22" t="s">
        <v>289</v>
      </c>
      <c r="C129" s="26">
        <v>0</v>
      </c>
    </row>
    <row r="130" spans="1:8" x14ac:dyDescent="0.2">
      <c r="A130" s="24">
        <v>2163</v>
      </c>
      <c r="B130" s="22" t="s">
        <v>290</v>
      </c>
      <c r="C130" s="26">
        <v>0</v>
      </c>
    </row>
    <row r="131" spans="1:8" x14ac:dyDescent="0.2">
      <c r="A131" s="24">
        <v>2164</v>
      </c>
      <c r="B131" s="22" t="s">
        <v>291</v>
      </c>
      <c r="C131" s="26">
        <v>0</v>
      </c>
    </row>
    <row r="132" spans="1:8" x14ac:dyDescent="0.2">
      <c r="A132" s="24">
        <v>2165</v>
      </c>
      <c r="B132" s="22" t="s">
        <v>292</v>
      </c>
      <c r="C132" s="26">
        <v>0</v>
      </c>
    </row>
    <row r="133" spans="1:8" x14ac:dyDescent="0.2">
      <c r="A133" s="24">
        <v>2166</v>
      </c>
      <c r="B133" s="22" t="s">
        <v>293</v>
      </c>
      <c r="C133" s="26">
        <v>0</v>
      </c>
    </row>
    <row r="134" spans="1:8" x14ac:dyDescent="0.2">
      <c r="A134" s="24">
        <v>2250</v>
      </c>
      <c r="B134" s="22" t="s">
        <v>294</v>
      </c>
      <c r="C134" s="26">
        <f>SUM(C135:C140)</f>
        <v>0</v>
      </c>
    </row>
    <row r="135" spans="1:8" x14ac:dyDescent="0.2">
      <c r="A135" s="24">
        <v>2251</v>
      </c>
      <c r="B135" s="22" t="s">
        <v>295</v>
      </c>
      <c r="C135" s="26">
        <v>0</v>
      </c>
    </row>
    <row r="136" spans="1:8" x14ac:dyDescent="0.2">
      <c r="A136" s="24">
        <v>2252</v>
      </c>
      <c r="B136" s="22" t="s">
        <v>296</v>
      </c>
      <c r="C136" s="26">
        <v>0</v>
      </c>
    </row>
    <row r="137" spans="1:8" x14ac:dyDescent="0.2">
      <c r="A137" s="24">
        <v>2253</v>
      </c>
      <c r="B137" s="22" t="s">
        <v>297</v>
      </c>
      <c r="C137" s="26">
        <v>0</v>
      </c>
    </row>
    <row r="138" spans="1:8" x14ac:dyDescent="0.2">
      <c r="A138" s="24">
        <v>2254</v>
      </c>
      <c r="B138" s="22" t="s">
        <v>298</v>
      </c>
      <c r="C138" s="26">
        <v>0</v>
      </c>
    </row>
    <row r="139" spans="1:8" x14ac:dyDescent="0.2">
      <c r="A139" s="24">
        <v>2255</v>
      </c>
      <c r="B139" s="22" t="s">
        <v>299</v>
      </c>
      <c r="C139" s="26">
        <v>0</v>
      </c>
    </row>
    <row r="140" spans="1:8" x14ac:dyDescent="0.2">
      <c r="A140" s="24">
        <v>2256</v>
      </c>
      <c r="B140" s="22" t="s">
        <v>300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209</v>
      </c>
      <c r="F143" s="25"/>
      <c r="G143" s="25"/>
      <c r="H143" s="25"/>
    </row>
    <row r="144" spans="1:8" x14ac:dyDescent="0.2">
      <c r="A144" s="24">
        <v>2159</v>
      </c>
      <c r="B144" s="22" t="s">
        <v>301</v>
      </c>
      <c r="C144" s="26">
        <v>0</v>
      </c>
    </row>
    <row r="145" spans="1:3" x14ac:dyDescent="0.2">
      <c r="A145" s="24">
        <v>2199</v>
      </c>
      <c r="B145" s="22" t="s">
        <v>302</v>
      </c>
      <c r="C145" s="26">
        <v>0</v>
      </c>
    </row>
    <row r="146" spans="1:3" x14ac:dyDescent="0.2">
      <c r="A146" s="24">
        <v>2240</v>
      </c>
      <c r="B146" s="22" t="s">
        <v>303</v>
      </c>
      <c r="C146" s="26">
        <f>SUM(C147:C149)</f>
        <v>0</v>
      </c>
    </row>
    <row r="147" spans="1:3" x14ac:dyDescent="0.2">
      <c r="A147" s="24">
        <v>2241</v>
      </c>
      <c r="B147" s="22" t="s">
        <v>304</v>
      </c>
      <c r="C147" s="26">
        <v>0</v>
      </c>
    </row>
    <row r="148" spans="1:3" x14ac:dyDescent="0.2">
      <c r="A148" s="24">
        <v>2242</v>
      </c>
      <c r="B148" s="22" t="s">
        <v>305</v>
      </c>
      <c r="C148" s="26">
        <v>0</v>
      </c>
    </row>
    <row r="149" spans="1:3" x14ac:dyDescent="0.2">
      <c r="A149" s="24">
        <v>2249</v>
      </c>
      <c r="B149" s="22" t="s">
        <v>306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602</v>
      </c>
    </row>
    <row r="10" spans="1:2" ht="15" customHeight="1" x14ac:dyDescent="0.2">
      <c r="A10" s="113"/>
      <c r="B10" s="112" t="s">
        <v>603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tr">
        <f>ESF!A1</f>
        <v>Municipio de Romita, Gto.</v>
      </c>
      <c r="B1" s="140"/>
      <c r="C1" s="140"/>
      <c r="D1" s="16" t="s">
        <v>616</v>
      </c>
      <c r="E1" s="27">
        <f>'Notas a los Edos Financieros'!E1</f>
        <v>2023</v>
      </c>
    </row>
    <row r="2" spans="1:5" s="18" customFormat="1" ht="18.95" customHeight="1" x14ac:dyDescent="0.25">
      <c r="A2" s="140" t="s">
        <v>623</v>
      </c>
      <c r="B2" s="140"/>
      <c r="C2" s="140"/>
      <c r="D2" s="16" t="s">
        <v>621</v>
      </c>
      <c r="E2" s="27" t="str">
        <f>'Notas a los Edos Financieros'!E2</f>
        <v>TRIMESTRAL</v>
      </c>
    </row>
    <row r="3" spans="1:5" s="18" customFormat="1" ht="18.95" customHeight="1" x14ac:dyDescent="0.25">
      <c r="A3" s="140" t="str">
        <f>ESF!A3</f>
        <v>Correspondiente del 1 de Enero al 30 de Junio de 2023</v>
      </c>
      <c r="B3" s="140"/>
      <c r="C3" s="140"/>
      <c r="D3" s="16" t="s">
        <v>622</v>
      </c>
      <c r="E3" s="27">
        <f>'Notas a los Edos Financieros'!E3</f>
        <v>2</v>
      </c>
    </row>
    <row r="4" spans="1:5" x14ac:dyDescent="0.2">
      <c r="A4" s="20" t="s">
        <v>198</v>
      </c>
      <c r="B4" s="21"/>
      <c r="C4" s="21"/>
      <c r="D4" s="21"/>
      <c r="E4" s="21"/>
    </row>
    <row r="6" spans="1:5" x14ac:dyDescent="0.2">
      <c r="A6" s="106" t="s">
        <v>581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307</v>
      </c>
      <c r="E7" s="50"/>
    </row>
    <row r="8" spans="1:5" x14ac:dyDescent="0.2">
      <c r="A8" s="52">
        <v>4100</v>
      </c>
      <c r="B8" s="53" t="s">
        <v>308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309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310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311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312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313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314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315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316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499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317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318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319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500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320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321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322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323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324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501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325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326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327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328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502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329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503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503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504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505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330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331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332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333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334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506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335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336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507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508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509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510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511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512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513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514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515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580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307</v>
      </c>
      <c r="E57" s="50"/>
    </row>
    <row r="58" spans="1:5" ht="33.75" x14ac:dyDescent="0.2">
      <c r="A58" s="52">
        <v>4200</v>
      </c>
      <c r="B58" s="54" t="s">
        <v>516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517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337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338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339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518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519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340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341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342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344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520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588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209</v>
      </c>
    </row>
    <row r="73" spans="1:5" x14ac:dyDescent="0.2">
      <c r="A73" s="56">
        <v>4300</v>
      </c>
      <c r="B73" s="53" t="s">
        <v>345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346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521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347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348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349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350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351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352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353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354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354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355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355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356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357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522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358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359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360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523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356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582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361</v>
      </c>
      <c r="E98" s="50" t="s">
        <v>209</v>
      </c>
    </row>
    <row r="99" spans="1:5" x14ac:dyDescent="0.2">
      <c r="A99" s="56">
        <v>5000</v>
      </c>
      <c r="B99" s="53" t="s">
        <v>362</v>
      </c>
      <c r="C99" s="57">
        <f>C100+C128+C161+C171+C186+C219</f>
        <v>0</v>
      </c>
      <c r="D99" s="59">
        <v>1</v>
      </c>
      <c r="E99" s="58"/>
    </row>
    <row r="100" spans="1:5" x14ac:dyDescent="0.2">
      <c r="A100" s="56">
        <v>5100</v>
      </c>
      <c r="B100" s="53" t="s">
        <v>363</v>
      </c>
      <c r="C100" s="57">
        <f>C101+C108+C118</f>
        <v>0</v>
      </c>
      <c r="D100" s="59" t="e">
        <f>C100/$C$99</f>
        <v>#DIV/0!</v>
      </c>
      <c r="E100" s="58"/>
    </row>
    <row r="101" spans="1:5" x14ac:dyDescent="0.2">
      <c r="A101" s="56">
        <v>5110</v>
      </c>
      <c r="B101" s="53" t="s">
        <v>364</v>
      </c>
      <c r="C101" s="57">
        <f>SUM(C102:C107)</f>
        <v>0</v>
      </c>
      <c r="D101" s="59" t="e">
        <f t="shared" ref="D101:D164" si="0">C101/$C$99</f>
        <v>#DIV/0!</v>
      </c>
      <c r="E101" s="58"/>
    </row>
    <row r="102" spans="1:5" x14ac:dyDescent="0.2">
      <c r="A102" s="56">
        <v>5111</v>
      </c>
      <c r="B102" s="53" t="s">
        <v>365</v>
      </c>
      <c r="C102" s="57">
        <v>0</v>
      </c>
      <c r="D102" s="59" t="e">
        <f t="shared" si="0"/>
        <v>#DIV/0!</v>
      </c>
      <c r="E102" s="58"/>
    </row>
    <row r="103" spans="1:5" x14ac:dyDescent="0.2">
      <c r="A103" s="56">
        <v>5112</v>
      </c>
      <c r="B103" s="53" t="s">
        <v>366</v>
      </c>
      <c r="C103" s="57">
        <v>0</v>
      </c>
      <c r="D103" s="59" t="e">
        <f t="shared" si="0"/>
        <v>#DIV/0!</v>
      </c>
      <c r="E103" s="58"/>
    </row>
    <row r="104" spans="1:5" x14ac:dyDescent="0.2">
      <c r="A104" s="56">
        <v>5113</v>
      </c>
      <c r="B104" s="53" t="s">
        <v>367</v>
      </c>
      <c r="C104" s="57">
        <v>0</v>
      </c>
      <c r="D104" s="59" t="e">
        <f t="shared" si="0"/>
        <v>#DIV/0!</v>
      </c>
      <c r="E104" s="58"/>
    </row>
    <row r="105" spans="1:5" x14ac:dyDescent="0.2">
      <c r="A105" s="56">
        <v>5114</v>
      </c>
      <c r="B105" s="53" t="s">
        <v>368</v>
      </c>
      <c r="C105" s="57">
        <v>0</v>
      </c>
      <c r="D105" s="59" t="e">
        <f t="shared" si="0"/>
        <v>#DIV/0!</v>
      </c>
      <c r="E105" s="58"/>
    </row>
    <row r="106" spans="1:5" x14ac:dyDescent="0.2">
      <c r="A106" s="56">
        <v>5115</v>
      </c>
      <c r="B106" s="53" t="s">
        <v>369</v>
      </c>
      <c r="C106" s="57">
        <v>0</v>
      </c>
      <c r="D106" s="59" t="e">
        <f t="shared" si="0"/>
        <v>#DIV/0!</v>
      </c>
      <c r="E106" s="58"/>
    </row>
    <row r="107" spans="1:5" x14ac:dyDescent="0.2">
      <c r="A107" s="56">
        <v>5116</v>
      </c>
      <c r="B107" s="53" t="s">
        <v>370</v>
      </c>
      <c r="C107" s="57">
        <v>0</v>
      </c>
      <c r="D107" s="59" t="e">
        <f t="shared" si="0"/>
        <v>#DIV/0!</v>
      </c>
      <c r="E107" s="58"/>
    </row>
    <row r="108" spans="1:5" x14ac:dyDescent="0.2">
      <c r="A108" s="56">
        <v>5120</v>
      </c>
      <c r="B108" s="53" t="s">
        <v>371</v>
      </c>
      <c r="C108" s="57">
        <f>SUM(C109:C117)</f>
        <v>0</v>
      </c>
      <c r="D108" s="59" t="e">
        <f t="shared" si="0"/>
        <v>#DIV/0!</v>
      </c>
      <c r="E108" s="58"/>
    </row>
    <row r="109" spans="1:5" x14ac:dyDescent="0.2">
      <c r="A109" s="56">
        <v>5121</v>
      </c>
      <c r="B109" s="53" t="s">
        <v>372</v>
      </c>
      <c r="C109" s="57">
        <v>0</v>
      </c>
      <c r="D109" s="59" t="e">
        <f t="shared" si="0"/>
        <v>#DIV/0!</v>
      </c>
      <c r="E109" s="58"/>
    </row>
    <row r="110" spans="1:5" x14ac:dyDescent="0.2">
      <c r="A110" s="56">
        <v>5122</v>
      </c>
      <c r="B110" s="53" t="s">
        <v>373</v>
      </c>
      <c r="C110" s="57">
        <v>0</v>
      </c>
      <c r="D110" s="59" t="e">
        <f t="shared" si="0"/>
        <v>#DIV/0!</v>
      </c>
      <c r="E110" s="58"/>
    </row>
    <row r="111" spans="1:5" x14ac:dyDescent="0.2">
      <c r="A111" s="56">
        <v>5123</v>
      </c>
      <c r="B111" s="53" t="s">
        <v>374</v>
      </c>
      <c r="C111" s="57">
        <v>0</v>
      </c>
      <c r="D111" s="59" t="e">
        <f t="shared" si="0"/>
        <v>#DIV/0!</v>
      </c>
      <c r="E111" s="58"/>
    </row>
    <row r="112" spans="1:5" x14ac:dyDescent="0.2">
      <c r="A112" s="56">
        <v>5124</v>
      </c>
      <c r="B112" s="53" t="s">
        <v>375</v>
      </c>
      <c r="C112" s="57">
        <v>0</v>
      </c>
      <c r="D112" s="59" t="e">
        <f t="shared" si="0"/>
        <v>#DIV/0!</v>
      </c>
      <c r="E112" s="58"/>
    </row>
    <row r="113" spans="1:5" x14ac:dyDescent="0.2">
      <c r="A113" s="56">
        <v>5125</v>
      </c>
      <c r="B113" s="53" t="s">
        <v>376</v>
      </c>
      <c r="C113" s="57">
        <v>0</v>
      </c>
      <c r="D113" s="59" t="e">
        <f t="shared" si="0"/>
        <v>#DIV/0!</v>
      </c>
      <c r="E113" s="58"/>
    </row>
    <row r="114" spans="1:5" x14ac:dyDescent="0.2">
      <c r="A114" s="56">
        <v>5126</v>
      </c>
      <c r="B114" s="53" t="s">
        <v>377</v>
      </c>
      <c r="C114" s="57">
        <v>0</v>
      </c>
      <c r="D114" s="59" t="e">
        <f t="shared" si="0"/>
        <v>#DIV/0!</v>
      </c>
      <c r="E114" s="58"/>
    </row>
    <row r="115" spans="1:5" x14ac:dyDescent="0.2">
      <c r="A115" s="56">
        <v>5127</v>
      </c>
      <c r="B115" s="53" t="s">
        <v>378</v>
      </c>
      <c r="C115" s="57">
        <v>0</v>
      </c>
      <c r="D115" s="59" t="e">
        <f t="shared" si="0"/>
        <v>#DIV/0!</v>
      </c>
      <c r="E115" s="58"/>
    </row>
    <row r="116" spans="1:5" x14ac:dyDescent="0.2">
      <c r="A116" s="56">
        <v>5128</v>
      </c>
      <c r="B116" s="53" t="s">
        <v>379</v>
      </c>
      <c r="C116" s="57">
        <v>0</v>
      </c>
      <c r="D116" s="59" t="e">
        <f t="shared" si="0"/>
        <v>#DIV/0!</v>
      </c>
      <c r="E116" s="58"/>
    </row>
    <row r="117" spans="1:5" x14ac:dyDescent="0.2">
      <c r="A117" s="56">
        <v>5129</v>
      </c>
      <c r="B117" s="53" t="s">
        <v>380</v>
      </c>
      <c r="C117" s="57">
        <v>0</v>
      </c>
      <c r="D117" s="59" t="e">
        <f t="shared" si="0"/>
        <v>#DIV/0!</v>
      </c>
      <c r="E117" s="58"/>
    </row>
    <row r="118" spans="1:5" x14ac:dyDescent="0.2">
      <c r="A118" s="56">
        <v>5130</v>
      </c>
      <c r="B118" s="53" t="s">
        <v>381</v>
      </c>
      <c r="C118" s="57">
        <f>SUM(C119:C127)</f>
        <v>0</v>
      </c>
      <c r="D118" s="59" t="e">
        <f t="shared" si="0"/>
        <v>#DIV/0!</v>
      </c>
      <c r="E118" s="58"/>
    </row>
    <row r="119" spans="1:5" x14ac:dyDescent="0.2">
      <c r="A119" s="56">
        <v>5131</v>
      </c>
      <c r="B119" s="53" t="s">
        <v>382</v>
      </c>
      <c r="C119" s="57">
        <v>0</v>
      </c>
      <c r="D119" s="59" t="e">
        <f t="shared" si="0"/>
        <v>#DIV/0!</v>
      </c>
      <c r="E119" s="58"/>
    </row>
    <row r="120" spans="1:5" x14ac:dyDescent="0.2">
      <c r="A120" s="56">
        <v>5132</v>
      </c>
      <c r="B120" s="53" t="s">
        <v>383</v>
      </c>
      <c r="C120" s="57">
        <v>0</v>
      </c>
      <c r="D120" s="59" t="e">
        <f t="shared" si="0"/>
        <v>#DIV/0!</v>
      </c>
      <c r="E120" s="58"/>
    </row>
    <row r="121" spans="1:5" x14ac:dyDescent="0.2">
      <c r="A121" s="56">
        <v>5133</v>
      </c>
      <c r="B121" s="53" t="s">
        <v>384</v>
      </c>
      <c r="C121" s="57">
        <v>0</v>
      </c>
      <c r="D121" s="59" t="e">
        <f t="shared" si="0"/>
        <v>#DIV/0!</v>
      </c>
      <c r="E121" s="58"/>
    </row>
    <row r="122" spans="1:5" x14ac:dyDescent="0.2">
      <c r="A122" s="56">
        <v>5134</v>
      </c>
      <c r="B122" s="53" t="s">
        <v>385</v>
      </c>
      <c r="C122" s="57">
        <v>0</v>
      </c>
      <c r="D122" s="59" t="e">
        <f t="shared" si="0"/>
        <v>#DIV/0!</v>
      </c>
      <c r="E122" s="58"/>
    </row>
    <row r="123" spans="1:5" x14ac:dyDescent="0.2">
      <c r="A123" s="56">
        <v>5135</v>
      </c>
      <c r="B123" s="53" t="s">
        <v>386</v>
      </c>
      <c r="C123" s="57">
        <v>0</v>
      </c>
      <c r="D123" s="59" t="e">
        <f t="shared" si="0"/>
        <v>#DIV/0!</v>
      </c>
      <c r="E123" s="58"/>
    </row>
    <row r="124" spans="1:5" x14ac:dyDescent="0.2">
      <c r="A124" s="56">
        <v>5136</v>
      </c>
      <c r="B124" s="53" t="s">
        <v>387</v>
      </c>
      <c r="C124" s="57">
        <v>0</v>
      </c>
      <c r="D124" s="59" t="e">
        <f t="shared" si="0"/>
        <v>#DIV/0!</v>
      </c>
      <c r="E124" s="58"/>
    </row>
    <row r="125" spans="1:5" x14ac:dyDescent="0.2">
      <c r="A125" s="56">
        <v>5137</v>
      </c>
      <c r="B125" s="53" t="s">
        <v>388</v>
      </c>
      <c r="C125" s="57">
        <v>0</v>
      </c>
      <c r="D125" s="59" t="e">
        <f t="shared" si="0"/>
        <v>#DIV/0!</v>
      </c>
      <c r="E125" s="58"/>
    </row>
    <row r="126" spans="1:5" x14ac:dyDescent="0.2">
      <c r="A126" s="56">
        <v>5138</v>
      </c>
      <c r="B126" s="53" t="s">
        <v>389</v>
      </c>
      <c r="C126" s="57">
        <v>0</v>
      </c>
      <c r="D126" s="59" t="e">
        <f t="shared" si="0"/>
        <v>#DIV/0!</v>
      </c>
      <c r="E126" s="58"/>
    </row>
    <row r="127" spans="1:5" x14ac:dyDescent="0.2">
      <c r="A127" s="56">
        <v>5139</v>
      </c>
      <c r="B127" s="53" t="s">
        <v>390</v>
      </c>
      <c r="C127" s="57">
        <v>0</v>
      </c>
      <c r="D127" s="59" t="e">
        <f t="shared" si="0"/>
        <v>#DIV/0!</v>
      </c>
      <c r="E127" s="58"/>
    </row>
    <row r="128" spans="1:5" x14ac:dyDescent="0.2">
      <c r="A128" s="56">
        <v>5200</v>
      </c>
      <c r="B128" s="53" t="s">
        <v>391</v>
      </c>
      <c r="C128" s="57">
        <f>C129+C132+C135+C138+C143+C147+C150+C152+C158</f>
        <v>0</v>
      </c>
      <c r="D128" s="59" t="e">
        <f t="shared" si="0"/>
        <v>#DIV/0!</v>
      </c>
      <c r="E128" s="58"/>
    </row>
    <row r="129" spans="1:5" x14ac:dyDescent="0.2">
      <c r="A129" s="56">
        <v>5210</v>
      </c>
      <c r="B129" s="53" t="s">
        <v>392</v>
      </c>
      <c r="C129" s="57">
        <f>SUM(C130:C131)</f>
        <v>0</v>
      </c>
      <c r="D129" s="59" t="e">
        <f t="shared" si="0"/>
        <v>#DIV/0!</v>
      </c>
      <c r="E129" s="58"/>
    </row>
    <row r="130" spans="1:5" x14ac:dyDescent="0.2">
      <c r="A130" s="56">
        <v>5211</v>
      </c>
      <c r="B130" s="53" t="s">
        <v>393</v>
      </c>
      <c r="C130" s="57">
        <v>0</v>
      </c>
      <c r="D130" s="59" t="e">
        <f t="shared" si="0"/>
        <v>#DIV/0!</v>
      </c>
      <c r="E130" s="58"/>
    </row>
    <row r="131" spans="1:5" x14ac:dyDescent="0.2">
      <c r="A131" s="56">
        <v>5212</v>
      </c>
      <c r="B131" s="53" t="s">
        <v>394</v>
      </c>
      <c r="C131" s="57">
        <v>0</v>
      </c>
      <c r="D131" s="59" t="e">
        <f t="shared" si="0"/>
        <v>#DIV/0!</v>
      </c>
      <c r="E131" s="58"/>
    </row>
    <row r="132" spans="1:5" x14ac:dyDescent="0.2">
      <c r="A132" s="56">
        <v>5220</v>
      </c>
      <c r="B132" s="53" t="s">
        <v>395</v>
      </c>
      <c r="C132" s="57">
        <f>SUM(C133:C134)</f>
        <v>0</v>
      </c>
      <c r="D132" s="59" t="e">
        <f t="shared" si="0"/>
        <v>#DIV/0!</v>
      </c>
      <c r="E132" s="58"/>
    </row>
    <row r="133" spans="1:5" x14ac:dyDescent="0.2">
      <c r="A133" s="56">
        <v>5221</v>
      </c>
      <c r="B133" s="53" t="s">
        <v>396</v>
      </c>
      <c r="C133" s="57">
        <v>0</v>
      </c>
      <c r="D133" s="59" t="e">
        <f t="shared" si="0"/>
        <v>#DIV/0!</v>
      </c>
      <c r="E133" s="58"/>
    </row>
    <row r="134" spans="1:5" x14ac:dyDescent="0.2">
      <c r="A134" s="56">
        <v>5222</v>
      </c>
      <c r="B134" s="53" t="s">
        <v>397</v>
      </c>
      <c r="C134" s="57">
        <v>0</v>
      </c>
      <c r="D134" s="59" t="e">
        <f t="shared" si="0"/>
        <v>#DIV/0!</v>
      </c>
      <c r="E134" s="58"/>
    </row>
    <row r="135" spans="1:5" x14ac:dyDescent="0.2">
      <c r="A135" s="56">
        <v>5230</v>
      </c>
      <c r="B135" s="53" t="s">
        <v>342</v>
      </c>
      <c r="C135" s="57">
        <f>SUM(C136:C137)</f>
        <v>0</v>
      </c>
      <c r="D135" s="59" t="e">
        <f t="shared" si="0"/>
        <v>#DIV/0!</v>
      </c>
      <c r="E135" s="58"/>
    </row>
    <row r="136" spans="1:5" x14ac:dyDescent="0.2">
      <c r="A136" s="56">
        <v>5231</v>
      </c>
      <c r="B136" s="53" t="s">
        <v>398</v>
      </c>
      <c r="C136" s="57">
        <v>0</v>
      </c>
      <c r="D136" s="59" t="e">
        <f t="shared" si="0"/>
        <v>#DIV/0!</v>
      </c>
      <c r="E136" s="58"/>
    </row>
    <row r="137" spans="1:5" x14ac:dyDescent="0.2">
      <c r="A137" s="56">
        <v>5232</v>
      </c>
      <c r="B137" s="53" t="s">
        <v>399</v>
      </c>
      <c r="C137" s="57">
        <v>0</v>
      </c>
      <c r="D137" s="59" t="e">
        <f t="shared" si="0"/>
        <v>#DIV/0!</v>
      </c>
      <c r="E137" s="58"/>
    </row>
    <row r="138" spans="1:5" x14ac:dyDescent="0.2">
      <c r="A138" s="56">
        <v>5240</v>
      </c>
      <c r="B138" s="53" t="s">
        <v>343</v>
      </c>
      <c r="C138" s="57">
        <f>SUM(C139:C142)</f>
        <v>0</v>
      </c>
      <c r="D138" s="59" t="e">
        <f t="shared" si="0"/>
        <v>#DIV/0!</v>
      </c>
      <c r="E138" s="58"/>
    </row>
    <row r="139" spans="1:5" x14ac:dyDescent="0.2">
      <c r="A139" s="56">
        <v>5241</v>
      </c>
      <c r="B139" s="53" t="s">
        <v>400</v>
      </c>
      <c r="C139" s="57">
        <v>0</v>
      </c>
      <c r="D139" s="59" t="e">
        <f t="shared" si="0"/>
        <v>#DIV/0!</v>
      </c>
      <c r="E139" s="58"/>
    </row>
    <row r="140" spans="1:5" x14ac:dyDescent="0.2">
      <c r="A140" s="56">
        <v>5242</v>
      </c>
      <c r="B140" s="53" t="s">
        <v>401</v>
      </c>
      <c r="C140" s="57">
        <v>0</v>
      </c>
      <c r="D140" s="59" t="e">
        <f t="shared" si="0"/>
        <v>#DIV/0!</v>
      </c>
      <c r="E140" s="58"/>
    </row>
    <row r="141" spans="1:5" x14ac:dyDescent="0.2">
      <c r="A141" s="56">
        <v>5243</v>
      </c>
      <c r="B141" s="53" t="s">
        <v>402</v>
      </c>
      <c r="C141" s="57">
        <v>0</v>
      </c>
      <c r="D141" s="59" t="e">
        <f t="shared" si="0"/>
        <v>#DIV/0!</v>
      </c>
      <c r="E141" s="58"/>
    </row>
    <row r="142" spans="1:5" x14ac:dyDescent="0.2">
      <c r="A142" s="56">
        <v>5244</v>
      </c>
      <c r="B142" s="53" t="s">
        <v>403</v>
      </c>
      <c r="C142" s="57">
        <v>0</v>
      </c>
      <c r="D142" s="59" t="e">
        <f t="shared" si="0"/>
        <v>#DIV/0!</v>
      </c>
      <c r="E142" s="58"/>
    </row>
    <row r="143" spans="1:5" x14ac:dyDescent="0.2">
      <c r="A143" s="56">
        <v>5250</v>
      </c>
      <c r="B143" s="53" t="s">
        <v>344</v>
      </c>
      <c r="C143" s="57">
        <f>SUM(C144:C146)</f>
        <v>0</v>
      </c>
      <c r="D143" s="59" t="e">
        <f t="shared" si="0"/>
        <v>#DIV/0!</v>
      </c>
      <c r="E143" s="58"/>
    </row>
    <row r="144" spans="1:5" x14ac:dyDescent="0.2">
      <c r="A144" s="56">
        <v>5251</v>
      </c>
      <c r="B144" s="53" t="s">
        <v>404</v>
      </c>
      <c r="C144" s="57">
        <v>0</v>
      </c>
      <c r="D144" s="59" t="e">
        <f t="shared" si="0"/>
        <v>#DIV/0!</v>
      </c>
      <c r="E144" s="58"/>
    </row>
    <row r="145" spans="1:5" x14ac:dyDescent="0.2">
      <c r="A145" s="56">
        <v>5252</v>
      </c>
      <c r="B145" s="53" t="s">
        <v>405</v>
      </c>
      <c r="C145" s="57">
        <v>0</v>
      </c>
      <c r="D145" s="59" t="e">
        <f t="shared" si="0"/>
        <v>#DIV/0!</v>
      </c>
      <c r="E145" s="58"/>
    </row>
    <row r="146" spans="1:5" x14ac:dyDescent="0.2">
      <c r="A146" s="56">
        <v>5259</v>
      </c>
      <c r="B146" s="53" t="s">
        <v>406</v>
      </c>
      <c r="C146" s="57">
        <v>0</v>
      </c>
      <c r="D146" s="59" t="e">
        <f t="shared" si="0"/>
        <v>#DIV/0!</v>
      </c>
      <c r="E146" s="58"/>
    </row>
    <row r="147" spans="1:5" x14ac:dyDescent="0.2">
      <c r="A147" s="56">
        <v>5260</v>
      </c>
      <c r="B147" s="53" t="s">
        <v>407</v>
      </c>
      <c r="C147" s="57">
        <f>SUM(C148:C149)</f>
        <v>0</v>
      </c>
      <c r="D147" s="59" t="e">
        <f t="shared" si="0"/>
        <v>#DIV/0!</v>
      </c>
      <c r="E147" s="58"/>
    </row>
    <row r="148" spans="1:5" x14ac:dyDescent="0.2">
      <c r="A148" s="56">
        <v>5261</v>
      </c>
      <c r="B148" s="53" t="s">
        <v>408</v>
      </c>
      <c r="C148" s="57">
        <v>0</v>
      </c>
      <c r="D148" s="59" t="e">
        <f t="shared" si="0"/>
        <v>#DIV/0!</v>
      </c>
      <c r="E148" s="58"/>
    </row>
    <row r="149" spans="1:5" x14ac:dyDescent="0.2">
      <c r="A149" s="56">
        <v>5262</v>
      </c>
      <c r="B149" s="53" t="s">
        <v>409</v>
      </c>
      <c r="C149" s="57">
        <v>0</v>
      </c>
      <c r="D149" s="59" t="e">
        <f t="shared" si="0"/>
        <v>#DIV/0!</v>
      </c>
      <c r="E149" s="58"/>
    </row>
    <row r="150" spans="1:5" x14ac:dyDescent="0.2">
      <c r="A150" s="56">
        <v>5270</v>
      </c>
      <c r="B150" s="53" t="s">
        <v>410</v>
      </c>
      <c r="C150" s="57">
        <f>SUM(C151)</f>
        <v>0</v>
      </c>
      <c r="D150" s="59" t="e">
        <f t="shared" si="0"/>
        <v>#DIV/0!</v>
      </c>
      <c r="E150" s="58"/>
    </row>
    <row r="151" spans="1:5" x14ac:dyDescent="0.2">
      <c r="A151" s="56">
        <v>5271</v>
      </c>
      <c r="B151" s="53" t="s">
        <v>411</v>
      </c>
      <c r="C151" s="57">
        <v>0</v>
      </c>
      <c r="D151" s="59" t="e">
        <f t="shared" si="0"/>
        <v>#DIV/0!</v>
      </c>
      <c r="E151" s="58"/>
    </row>
    <row r="152" spans="1:5" x14ac:dyDescent="0.2">
      <c r="A152" s="56">
        <v>5280</v>
      </c>
      <c r="B152" s="53" t="s">
        <v>412</v>
      </c>
      <c r="C152" s="57">
        <f>SUM(C153:C157)</f>
        <v>0</v>
      </c>
      <c r="D152" s="59" t="e">
        <f t="shared" si="0"/>
        <v>#DIV/0!</v>
      </c>
      <c r="E152" s="58"/>
    </row>
    <row r="153" spans="1:5" x14ac:dyDescent="0.2">
      <c r="A153" s="56">
        <v>5281</v>
      </c>
      <c r="B153" s="53" t="s">
        <v>413</v>
      </c>
      <c r="C153" s="57">
        <v>0</v>
      </c>
      <c r="D153" s="59" t="e">
        <f t="shared" si="0"/>
        <v>#DIV/0!</v>
      </c>
      <c r="E153" s="58"/>
    </row>
    <row r="154" spans="1:5" x14ac:dyDescent="0.2">
      <c r="A154" s="56">
        <v>5282</v>
      </c>
      <c r="B154" s="53" t="s">
        <v>414</v>
      </c>
      <c r="C154" s="57">
        <v>0</v>
      </c>
      <c r="D154" s="59" t="e">
        <f t="shared" si="0"/>
        <v>#DIV/0!</v>
      </c>
      <c r="E154" s="58"/>
    </row>
    <row r="155" spans="1:5" x14ac:dyDescent="0.2">
      <c r="A155" s="56">
        <v>5283</v>
      </c>
      <c r="B155" s="53" t="s">
        <v>415</v>
      </c>
      <c r="C155" s="57">
        <v>0</v>
      </c>
      <c r="D155" s="59" t="e">
        <f t="shared" si="0"/>
        <v>#DIV/0!</v>
      </c>
      <c r="E155" s="58"/>
    </row>
    <row r="156" spans="1:5" x14ac:dyDescent="0.2">
      <c r="A156" s="56">
        <v>5284</v>
      </c>
      <c r="B156" s="53" t="s">
        <v>416</v>
      </c>
      <c r="C156" s="57">
        <v>0</v>
      </c>
      <c r="D156" s="59" t="e">
        <f t="shared" si="0"/>
        <v>#DIV/0!</v>
      </c>
      <c r="E156" s="58"/>
    </row>
    <row r="157" spans="1:5" x14ac:dyDescent="0.2">
      <c r="A157" s="56">
        <v>5285</v>
      </c>
      <c r="B157" s="53" t="s">
        <v>417</v>
      </c>
      <c r="C157" s="57">
        <v>0</v>
      </c>
      <c r="D157" s="59" t="e">
        <f t="shared" si="0"/>
        <v>#DIV/0!</v>
      </c>
      <c r="E157" s="58"/>
    </row>
    <row r="158" spans="1:5" x14ac:dyDescent="0.2">
      <c r="A158" s="56">
        <v>5290</v>
      </c>
      <c r="B158" s="53" t="s">
        <v>418</v>
      </c>
      <c r="C158" s="57">
        <f>SUM(C159:C160)</f>
        <v>0</v>
      </c>
      <c r="D158" s="59" t="e">
        <f t="shared" si="0"/>
        <v>#DIV/0!</v>
      </c>
      <c r="E158" s="58"/>
    </row>
    <row r="159" spans="1:5" x14ac:dyDescent="0.2">
      <c r="A159" s="56">
        <v>5291</v>
      </c>
      <c r="B159" s="53" t="s">
        <v>419</v>
      </c>
      <c r="C159" s="57">
        <v>0</v>
      </c>
      <c r="D159" s="59" t="e">
        <f t="shared" si="0"/>
        <v>#DIV/0!</v>
      </c>
      <c r="E159" s="58"/>
    </row>
    <row r="160" spans="1:5" x14ac:dyDescent="0.2">
      <c r="A160" s="56">
        <v>5292</v>
      </c>
      <c r="B160" s="53" t="s">
        <v>420</v>
      </c>
      <c r="C160" s="57">
        <v>0</v>
      </c>
      <c r="D160" s="59" t="e">
        <f t="shared" si="0"/>
        <v>#DIV/0!</v>
      </c>
      <c r="E160" s="58"/>
    </row>
    <row r="161" spans="1:5" x14ac:dyDescent="0.2">
      <c r="A161" s="56">
        <v>5300</v>
      </c>
      <c r="B161" s="53" t="s">
        <v>421</v>
      </c>
      <c r="C161" s="57">
        <f>C162+C165+C168</f>
        <v>0</v>
      </c>
      <c r="D161" s="59" t="e">
        <f t="shared" si="0"/>
        <v>#DIV/0!</v>
      </c>
      <c r="E161" s="58"/>
    </row>
    <row r="162" spans="1:5" x14ac:dyDescent="0.2">
      <c r="A162" s="56">
        <v>5310</v>
      </c>
      <c r="B162" s="53" t="s">
        <v>337</v>
      </c>
      <c r="C162" s="57">
        <f>C163+C164</f>
        <v>0</v>
      </c>
      <c r="D162" s="59" t="e">
        <f t="shared" si="0"/>
        <v>#DIV/0!</v>
      </c>
      <c r="E162" s="58"/>
    </row>
    <row r="163" spans="1:5" x14ac:dyDescent="0.2">
      <c r="A163" s="56">
        <v>5311</v>
      </c>
      <c r="B163" s="53" t="s">
        <v>422</v>
      </c>
      <c r="C163" s="57">
        <v>0</v>
      </c>
      <c r="D163" s="59" t="e">
        <f t="shared" si="0"/>
        <v>#DIV/0!</v>
      </c>
      <c r="E163" s="58"/>
    </row>
    <row r="164" spans="1:5" x14ac:dyDescent="0.2">
      <c r="A164" s="56">
        <v>5312</v>
      </c>
      <c r="B164" s="53" t="s">
        <v>423</v>
      </c>
      <c r="C164" s="57">
        <v>0</v>
      </c>
      <c r="D164" s="59" t="e">
        <f t="shared" si="0"/>
        <v>#DIV/0!</v>
      </c>
      <c r="E164" s="58"/>
    </row>
    <row r="165" spans="1:5" x14ac:dyDescent="0.2">
      <c r="A165" s="56">
        <v>5320</v>
      </c>
      <c r="B165" s="53" t="s">
        <v>338</v>
      </c>
      <c r="C165" s="57">
        <f>SUM(C166:C167)</f>
        <v>0</v>
      </c>
      <c r="D165" s="59" t="e">
        <f t="shared" ref="D165:D221" si="1">C165/$C$99</f>
        <v>#DIV/0!</v>
      </c>
      <c r="E165" s="58"/>
    </row>
    <row r="166" spans="1:5" x14ac:dyDescent="0.2">
      <c r="A166" s="56">
        <v>5321</v>
      </c>
      <c r="B166" s="53" t="s">
        <v>424</v>
      </c>
      <c r="C166" s="57">
        <v>0</v>
      </c>
      <c r="D166" s="59" t="e">
        <f t="shared" si="1"/>
        <v>#DIV/0!</v>
      </c>
      <c r="E166" s="58"/>
    </row>
    <row r="167" spans="1:5" x14ac:dyDescent="0.2">
      <c r="A167" s="56">
        <v>5322</v>
      </c>
      <c r="B167" s="53" t="s">
        <v>425</v>
      </c>
      <c r="C167" s="57">
        <v>0</v>
      </c>
      <c r="D167" s="59" t="e">
        <f t="shared" si="1"/>
        <v>#DIV/0!</v>
      </c>
      <c r="E167" s="58"/>
    </row>
    <row r="168" spans="1:5" x14ac:dyDescent="0.2">
      <c r="A168" s="56">
        <v>5330</v>
      </c>
      <c r="B168" s="53" t="s">
        <v>339</v>
      </c>
      <c r="C168" s="57">
        <f>SUM(C169:C170)</f>
        <v>0</v>
      </c>
      <c r="D168" s="59" t="e">
        <f t="shared" si="1"/>
        <v>#DIV/0!</v>
      </c>
      <c r="E168" s="58"/>
    </row>
    <row r="169" spans="1:5" x14ac:dyDescent="0.2">
      <c r="A169" s="56">
        <v>5331</v>
      </c>
      <c r="B169" s="53" t="s">
        <v>426</v>
      </c>
      <c r="C169" s="57">
        <v>0</v>
      </c>
      <c r="D169" s="59" t="e">
        <f t="shared" si="1"/>
        <v>#DIV/0!</v>
      </c>
      <c r="E169" s="58"/>
    </row>
    <row r="170" spans="1:5" x14ac:dyDescent="0.2">
      <c r="A170" s="56">
        <v>5332</v>
      </c>
      <c r="B170" s="53" t="s">
        <v>427</v>
      </c>
      <c r="C170" s="57">
        <v>0</v>
      </c>
      <c r="D170" s="59" t="e">
        <f t="shared" si="1"/>
        <v>#DIV/0!</v>
      </c>
      <c r="E170" s="58"/>
    </row>
    <row r="171" spans="1:5" x14ac:dyDescent="0.2">
      <c r="A171" s="56">
        <v>5400</v>
      </c>
      <c r="B171" s="53" t="s">
        <v>428</v>
      </c>
      <c r="C171" s="57">
        <f>C172+C175+C178+C181+C183</f>
        <v>0</v>
      </c>
      <c r="D171" s="59" t="e">
        <f t="shared" si="1"/>
        <v>#DIV/0!</v>
      </c>
      <c r="E171" s="58"/>
    </row>
    <row r="172" spans="1:5" x14ac:dyDescent="0.2">
      <c r="A172" s="56">
        <v>5410</v>
      </c>
      <c r="B172" s="53" t="s">
        <v>429</v>
      </c>
      <c r="C172" s="57">
        <f>SUM(C173:C174)</f>
        <v>0</v>
      </c>
      <c r="D172" s="59" t="e">
        <f t="shared" si="1"/>
        <v>#DIV/0!</v>
      </c>
      <c r="E172" s="58"/>
    </row>
    <row r="173" spans="1:5" x14ac:dyDescent="0.2">
      <c r="A173" s="56">
        <v>5411</v>
      </c>
      <c r="B173" s="53" t="s">
        <v>430</v>
      </c>
      <c r="C173" s="57">
        <v>0</v>
      </c>
      <c r="D173" s="59" t="e">
        <f t="shared" si="1"/>
        <v>#DIV/0!</v>
      </c>
      <c r="E173" s="58"/>
    </row>
    <row r="174" spans="1:5" x14ac:dyDescent="0.2">
      <c r="A174" s="56">
        <v>5412</v>
      </c>
      <c r="B174" s="53" t="s">
        <v>431</v>
      </c>
      <c r="C174" s="57">
        <v>0</v>
      </c>
      <c r="D174" s="59" t="e">
        <f t="shared" si="1"/>
        <v>#DIV/0!</v>
      </c>
      <c r="E174" s="58"/>
    </row>
    <row r="175" spans="1:5" x14ac:dyDescent="0.2">
      <c r="A175" s="56">
        <v>5420</v>
      </c>
      <c r="B175" s="53" t="s">
        <v>432</v>
      </c>
      <c r="C175" s="57">
        <f>SUM(C176:C177)</f>
        <v>0</v>
      </c>
      <c r="D175" s="59" t="e">
        <f t="shared" si="1"/>
        <v>#DIV/0!</v>
      </c>
      <c r="E175" s="58"/>
    </row>
    <row r="176" spans="1:5" x14ac:dyDescent="0.2">
      <c r="A176" s="56">
        <v>5421</v>
      </c>
      <c r="B176" s="53" t="s">
        <v>433</v>
      </c>
      <c r="C176" s="57">
        <v>0</v>
      </c>
      <c r="D176" s="59" t="e">
        <f t="shared" si="1"/>
        <v>#DIV/0!</v>
      </c>
      <c r="E176" s="58"/>
    </row>
    <row r="177" spans="1:5" x14ac:dyDescent="0.2">
      <c r="A177" s="56">
        <v>5422</v>
      </c>
      <c r="B177" s="53" t="s">
        <v>434</v>
      </c>
      <c r="C177" s="57">
        <v>0</v>
      </c>
      <c r="D177" s="59" t="e">
        <f t="shared" si="1"/>
        <v>#DIV/0!</v>
      </c>
      <c r="E177" s="58"/>
    </row>
    <row r="178" spans="1:5" x14ac:dyDescent="0.2">
      <c r="A178" s="56">
        <v>5430</v>
      </c>
      <c r="B178" s="53" t="s">
        <v>435</v>
      </c>
      <c r="C178" s="57">
        <f>SUM(C179:C180)</f>
        <v>0</v>
      </c>
      <c r="D178" s="59" t="e">
        <f t="shared" si="1"/>
        <v>#DIV/0!</v>
      </c>
      <c r="E178" s="58"/>
    </row>
    <row r="179" spans="1:5" x14ac:dyDescent="0.2">
      <c r="A179" s="56">
        <v>5431</v>
      </c>
      <c r="B179" s="53" t="s">
        <v>436</v>
      </c>
      <c r="C179" s="57">
        <v>0</v>
      </c>
      <c r="D179" s="59" t="e">
        <f t="shared" si="1"/>
        <v>#DIV/0!</v>
      </c>
      <c r="E179" s="58"/>
    </row>
    <row r="180" spans="1:5" x14ac:dyDescent="0.2">
      <c r="A180" s="56">
        <v>5432</v>
      </c>
      <c r="B180" s="53" t="s">
        <v>437</v>
      </c>
      <c r="C180" s="57">
        <v>0</v>
      </c>
      <c r="D180" s="59" t="e">
        <f t="shared" si="1"/>
        <v>#DIV/0!</v>
      </c>
      <c r="E180" s="58"/>
    </row>
    <row r="181" spans="1:5" x14ac:dyDescent="0.2">
      <c r="A181" s="56">
        <v>5440</v>
      </c>
      <c r="B181" s="53" t="s">
        <v>438</v>
      </c>
      <c r="C181" s="57">
        <f>SUM(C182)</f>
        <v>0</v>
      </c>
      <c r="D181" s="59" t="e">
        <f t="shared" si="1"/>
        <v>#DIV/0!</v>
      </c>
      <c r="E181" s="58"/>
    </row>
    <row r="182" spans="1:5" x14ac:dyDescent="0.2">
      <c r="A182" s="56">
        <v>5441</v>
      </c>
      <c r="B182" s="53" t="s">
        <v>438</v>
      </c>
      <c r="C182" s="57">
        <v>0</v>
      </c>
      <c r="D182" s="59" t="e">
        <f t="shared" si="1"/>
        <v>#DIV/0!</v>
      </c>
      <c r="E182" s="58"/>
    </row>
    <row r="183" spans="1:5" x14ac:dyDescent="0.2">
      <c r="A183" s="56">
        <v>5450</v>
      </c>
      <c r="B183" s="53" t="s">
        <v>439</v>
      </c>
      <c r="C183" s="57">
        <f>SUM(C184:C185)</f>
        <v>0</v>
      </c>
      <c r="D183" s="59" t="e">
        <f t="shared" si="1"/>
        <v>#DIV/0!</v>
      </c>
      <c r="E183" s="58"/>
    </row>
    <row r="184" spans="1:5" x14ac:dyDescent="0.2">
      <c r="A184" s="56">
        <v>5451</v>
      </c>
      <c r="B184" s="53" t="s">
        <v>440</v>
      </c>
      <c r="C184" s="57">
        <v>0</v>
      </c>
      <c r="D184" s="59" t="e">
        <f t="shared" si="1"/>
        <v>#DIV/0!</v>
      </c>
      <c r="E184" s="58"/>
    </row>
    <row r="185" spans="1:5" x14ac:dyDescent="0.2">
      <c r="A185" s="56">
        <v>5452</v>
      </c>
      <c r="B185" s="53" t="s">
        <v>441</v>
      </c>
      <c r="C185" s="57">
        <v>0</v>
      </c>
      <c r="D185" s="59" t="e">
        <f t="shared" si="1"/>
        <v>#DIV/0!</v>
      </c>
      <c r="E185" s="58"/>
    </row>
    <row r="186" spans="1:5" x14ac:dyDescent="0.2">
      <c r="A186" s="56">
        <v>5500</v>
      </c>
      <c r="B186" s="53" t="s">
        <v>442</v>
      </c>
      <c r="C186" s="57">
        <f>C187+C196+C199+C205+C207+C209</f>
        <v>0</v>
      </c>
      <c r="D186" s="59" t="e">
        <f t="shared" si="1"/>
        <v>#DIV/0!</v>
      </c>
      <c r="E186" s="58"/>
    </row>
    <row r="187" spans="1:5" x14ac:dyDescent="0.2">
      <c r="A187" s="56">
        <v>5510</v>
      </c>
      <c r="B187" s="53" t="s">
        <v>443</v>
      </c>
      <c r="C187" s="57">
        <f>SUM(C188:C195)</f>
        <v>0</v>
      </c>
      <c r="D187" s="59" t="e">
        <f t="shared" si="1"/>
        <v>#DIV/0!</v>
      </c>
      <c r="E187" s="58"/>
    </row>
    <row r="188" spans="1:5" x14ac:dyDescent="0.2">
      <c r="A188" s="56">
        <v>5511</v>
      </c>
      <c r="B188" s="53" t="s">
        <v>444</v>
      </c>
      <c r="C188" s="57">
        <v>0</v>
      </c>
      <c r="D188" s="59" t="e">
        <f t="shared" si="1"/>
        <v>#DIV/0!</v>
      </c>
      <c r="E188" s="58"/>
    </row>
    <row r="189" spans="1:5" x14ac:dyDescent="0.2">
      <c r="A189" s="56">
        <v>5512</v>
      </c>
      <c r="B189" s="53" t="s">
        <v>445</v>
      </c>
      <c r="C189" s="57">
        <v>0</v>
      </c>
      <c r="D189" s="59" t="e">
        <f t="shared" si="1"/>
        <v>#DIV/0!</v>
      </c>
      <c r="E189" s="58"/>
    </row>
    <row r="190" spans="1:5" x14ac:dyDescent="0.2">
      <c r="A190" s="56">
        <v>5513</v>
      </c>
      <c r="B190" s="53" t="s">
        <v>446</v>
      </c>
      <c r="C190" s="57">
        <v>0</v>
      </c>
      <c r="D190" s="59" t="e">
        <f t="shared" si="1"/>
        <v>#DIV/0!</v>
      </c>
      <c r="E190" s="58"/>
    </row>
    <row r="191" spans="1:5" x14ac:dyDescent="0.2">
      <c r="A191" s="56">
        <v>5514</v>
      </c>
      <c r="B191" s="53" t="s">
        <v>447</v>
      </c>
      <c r="C191" s="57">
        <v>0</v>
      </c>
      <c r="D191" s="59" t="e">
        <f t="shared" si="1"/>
        <v>#DIV/0!</v>
      </c>
      <c r="E191" s="58"/>
    </row>
    <row r="192" spans="1:5" x14ac:dyDescent="0.2">
      <c r="A192" s="56">
        <v>5515</v>
      </c>
      <c r="B192" s="53" t="s">
        <v>448</v>
      </c>
      <c r="C192" s="57">
        <v>0</v>
      </c>
      <c r="D192" s="59" t="e">
        <f t="shared" si="1"/>
        <v>#DIV/0!</v>
      </c>
      <c r="E192" s="58"/>
    </row>
    <row r="193" spans="1:5" x14ac:dyDescent="0.2">
      <c r="A193" s="56">
        <v>5516</v>
      </c>
      <c r="B193" s="53" t="s">
        <v>449</v>
      </c>
      <c r="C193" s="57">
        <v>0</v>
      </c>
      <c r="D193" s="59" t="e">
        <f t="shared" si="1"/>
        <v>#DIV/0!</v>
      </c>
      <c r="E193" s="58"/>
    </row>
    <row r="194" spans="1:5" x14ac:dyDescent="0.2">
      <c r="A194" s="56">
        <v>5517</v>
      </c>
      <c r="B194" s="53" t="s">
        <v>450</v>
      </c>
      <c r="C194" s="57">
        <v>0</v>
      </c>
      <c r="D194" s="59" t="e">
        <f t="shared" si="1"/>
        <v>#DIV/0!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 t="e">
        <f t="shared" si="1"/>
        <v>#DIV/0!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 t="e">
        <f t="shared" si="1"/>
        <v>#DIV/0!</v>
      </c>
      <c r="E196" s="58"/>
    </row>
    <row r="197" spans="1:5" x14ac:dyDescent="0.2">
      <c r="A197" s="56">
        <v>5521</v>
      </c>
      <c r="B197" s="53" t="s">
        <v>451</v>
      </c>
      <c r="C197" s="57">
        <v>0</v>
      </c>
      <c r="D197" s="59" t="e">
        <f t="shared" si="1"/>
        <v>#DIV/0!</v>
      </c>
      <c r="E197" s="58"/>
    </row>
    <row r="198" spans="1:5" x14ac:dyDescent="0.2">
      <c r="A198" s="56">
        <v>5522</v>
      </c>
      <c r="B198" s="53" t="s">
        <v>452</v>
      </c>
      <c r="C198" s="57">
        <v>0</v>
      </c>
      <c r="D198" s="59" t="e">
        <f t="shared" si="1"/>
        <v>#DIV/0!</v>
      </c>
      <c r="E198" s="58"/>
    </row>
    <row r="199" spans="1:5" x14ac:dyDescent="0.2">
      <c r="A199" s="56">
        <v>5530</v>
      </c>
      <c r="B199" s="53" t="s">
        <v>453</v>
      </c>
      <c r="C199" s="57">
        <f>SUM(C200:C204)</f>
        <v>0</v>
      </c>
      <c r="D199" s="59" t="e">
        <f t="shared" si="1"/>
        <v>#DIV/0!</v>
      </c>
      <c r="E199" s="58"/>
    </row>
    <row r="200" spans="1:5" x14ac:dyDescent="0.2">
      <c r="A200" s="56">
        <v>5531</v>
      </c>
      <c r="B200" s="53" t="s">
        <v>454</v>
      </c>
      <c r="C200" s="57">
        <v>0</v>
      </c>
      <c r="D200" s="59" t="e">
        <f t="shared" si="1"/>
        <v>#DIV/0!</v>
      </c>
      <c r="E200" s="58"/>
    </row>
    <row r="201" spans="1:5" x14ac:dyDescent="0.2">
      <c r="A201" s="56">
        <v>5532</v>
      </c>
      <c r="B201" s="53" t="s">
        <v>455</v>
      </c>
      <c r="C201" s="57">
        <v>0</v>
      </c>
      <c r="D201" s="59" t="e">
        <f t="shared" si="1"/>
        <v>#DIV/0!</v>
      </c>
      <c r="E201" s="58"/>
    </row>
    <row r="202" spans="1:5" x14ac:dyDescent="0.2">
      <c r="A202" s="56">
        <v>5533</v>
      </c>
      <c r="B202" s="53" t="s">
        <v>456</v>
      </c>
      <c r="C202" s="57">
        <v>0</v>
      </c>
      <c r="D202" s="59" t="e">
        <f t="shared" si="1"/>
        <v>#DIV/0!</v>
      </c>
      <c r="E202" s="58"/>
    </row>
    <row r="203" spans="1:5" x14ac:dyDescent="0.2">
      <c r="A203" s="56">
        <v>5534</v>
      </c>
      <c r="B203" s="53" t="s">
        <v>457</v>
      </c>
      <c r="C203" s="57">
        <v>0</v>
      </c>
      <c r="D203" s="59" t="e">
        <f t="shared" si="1"/>
        <v>#DIV/0!</v>
      </c>
      <c r="E203" s="58"/>
    </row>
    <row r="204" spans="1:5" x14ac:dyDescent="0.2">
      <c r="A204" s="56">
        <v>5535</v>
      </c>
      <c r="B204" s="53" t="s">
        <v>458</v>
      </c>
      <c r="C204" s="57">
        <v>0</v>
      </c>
      <c r="D204" s="59" t="e">
        <f t="shared" si="1"/>
        <v>#DIV/0!</v>
      </c>
      <c r="E204" s="58"/>
    </row>
    <row r="205" spans="1:5" x14ac:dyDescent="0.2">
      <c r="A205" s="56">
        <v>5540</v>
      </c>
      <c r="B205" s="53" t="s">
        <v>459</v>
      </c>
      <c r="C205" s="57">
        <f>SUM(C206)</f>
        <v>0</v>
      </c>
      <c r="D205" s="59" t="e">
        <f t="shared" si="1"/>
        <v>#DIV/0!</v>
      </c>
      <c r="E205" s="58"/>
    </row>
    <row r="206" spans="1:5" x14ac:dyDescent="0.2">
      <c r="A206" s="56">
        <v>5541</v>
      </c>
      <c r="B206" s="53" t="s">
        <v>459</v>
      </c>
      <c r="C206" s="57">
        <v>0</v>
      </c>
      <c r="D206" s="59" t="e">
        <f t="shared" si="1"/>
        <v>#DIV/0!</v>
      </c>
      <c r="E206" s="58"/>
    </row>
    <row r="207" spans="1:5" x14ac:dyDescent="0.2">
      <c r="A207" s="56">
        <v>5550</v>
      </c>
      <c r="B207" s="53" t="s">
        <v>460</v>
      </c>
      <c r="C207" s="57">
        <f>C208</f>
        <v>0</v>
      </c>
      <c r="D207" s="59" t="e">
        <f t="shared" si="1"/>
        <v>#DIV/0!</v>
      </c>
      <c r="E207" s="58"/>
    </row>
    <row r="208" spans="1:5" x14ac:dyDescent="0.2">
      <c r="A208" s="56">
        <v>5551</v>
      </c>
      <c r="B208" s="53" t="s">
        <v>460</v>
      </c>
      <c r="C208" s="57">
        <v>0</v>
      </c>
      <c r="D208" s="59" t="e">
        <f t="shared" si="1"/>
        <v>#DIV/0!</v>
      </c>
      <c r="E208" s="58"/>
    </row>
    <row r="209" spans="1:5" x14ac:dyDescent="0.2">
      <c r="A209" s="56">
        <v>5590</v>
      </c>
      <c r="B209" s="53" t="s">
        <v>461</v>
      </c>
      <c r="C209" s="57">
        <f>SUM(C210:C218)</f>
        <v>0</v>
      </c>
      <c r="D209" s="59" t="e">
        <f t="shared" si="1"/>
        <v>#DIV/0!</v>
      </c>
      <c r="E209" s="58"/>
    </row>
    <row r="210" spans="1:5" x14ac:dyDescent="0.2">
      <c r="A210" s="56">
        <v>5591</v>
      </c>
      <c r="B210" s="53" t="s">
        <v>462</v>
      </c>
      <c r="C210" s="57">
        <v>0</v>
      </c>
      <c r="D210" s="59" t="e">
        <f t="shared" si="1"/>
        <v>#DIV/0!</v>
      </c>
      <c r="E210" s="58"/>
    </row>
    <row r="211" spans="1:5" x14ac:dyDescent="0.2">
      <c r="A211" s="56">
        <v>5592</v>
      </c>
      <c r="B211" s="53" t="s">
        <v>463</v>
      </c>
      <c r="C211" s="57">
        <v>0</v>
      </c>
      <c r="D211" s="59" t="e">
        <f t="shared" si="1"/>
        <v>#DIV/0!</v>
      </c>
      <c r="E211" s="58"/>
    </row>
    <row r="212" spans="1:5" x14ac:dyDescent="0.2">
      <c r="A212" s="56">
        <v>5593</v>
      </c>
      <c r="B212" s="53" t="s">
        <v>464</v>
      </c>
      <c r="C212" s="57">
        <v>0</v>
      </c>
      <c r="D212" s="59" t="e">
        <f t="shared" si="1"/>
        <v>#DIV/0!</v>
      </c>
      <c r="E212" s="58"/>
    </row>
    <row r="213" spans="1:5" x14ac:dyDescent="0.2">
      <c r="A213" s="56">
        <v>5594</v>
      </c>
      <c r="B213" s="53" t="s">
        <v>524</v>
      </c>
      <c r="C213" s="57">
        <v>0</v>
      </c>
      <c r="D213" s="59" t="e">
        <f t="shared" si="1"/>
        <v>#DIV/0!</v>
      </c>
      <c r="E213" s="58"/>
    </row>
    <row r="214" spans="1:5" x14ac:dyDescent="0.2">
      <c r="A214" s="56">
        <v>5595</v>
      </c>
      <c r="B214" s="53" t="s">
        <v>466</v>
      </c>
      <c r="C214" s="57">
        <v>0</v>
      </c>
      <c r="D214" s="59" t="e">
        <f t="shared" si="1"/>
        <v>#DIV/0!</v>
      </c>
      <c r="E214" s="58"/>
    </row>
    <row r="215" spans="1:5" x14ac:dyDescent="0.2">
      <c r="A215" s="56">
        <v>5596</v>
      </c>
      <c r="B215" s="53" t="s">
        <v>359</v>
      </c>
      <c r="C215" s="57">
        <v>0</v>
      </c>
      <c r="D215" s="59" t="e">
        <f t="shared" si="1"/>
        <v>#DIV/0!</v>
      </c>
      <c r="E215" s="58"/>
    </row>
    <row r="216" spans="1:5" x14ac:dyDescent="0.2">
      <c r="A216" s="56">
        <v>5597</v>
      </c>
      <c r="B216" s="53" t="s">
        <v>467</v>
      </c>
      <c r="C216" s="57">
        <v>0</v>
      </c>
      <c r="D216" s="59" t="e">
        <f t="shared" si="1"/>
        <v>#DIV/0!</v>
      </c>
      <c r="E216" s="58"/>
    </row>
    <row r="217" spans="1:5" x14ac:dyDescent="0.2">
      <c r="A217" s="56">
        <v>5598</v>
      </c>
      <c r="B217" s="53" t="s">
        <v>525</v>
      </c>
      <c r="C217" s="57">
        <v>0</v>
      </c>
      <c r="D217" s="59" t="e">
        <f t="shared" si="1"/>
        <v>#DIV/0!</v>
      </c>
      <c r="E217" s="58"/>
    </row>
    <row r="218" spans="1:5" x14ac:dyDescent="0.2">
      <c r="A218" s="56">
        <v>5599</v>
      </c>
      <c r="B218" s="53" t="s">
        <v>468</v>
      </c>
      <c r="C218" s="57">
        <v>0</v>
      </c>
      <c r="D218" s="59" t="e">
        <f t="shared" si="1"/>
        <v>#DIV/0!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 t="e">
        <f t="shared" si="1"/>
        <v>#DIV/0!</v>
      </c>
      <c r="E219" s="58"/>
    </row>
    <row r="220" spans="1:5" x14ac:dyDescent="0.2">
      <c r="A220" s="56">
        <v>5610</v>
      </c>
      <c r="B220" s="53" t="s">
        <v>469</v>
      </c>
      <c r="C220" s="57">
        <f>C221</f>
        <v>0</v>
      </c>
      <c r="D220" s="59" t="e">
        <f t="shared" si="1"/>
        <v>#DIV/0!</v>
      </c>
      <c r="E220" s="58"/>
    </row>
    <row r="221" spans="1:5" x14ac:dyDescent="0.2">
      <c r="A221" s="56">
        <v>5611</v>
      </c>
      <c r="B221" s="53" t="s">
        <v>470</v>
      </c>
      <c r="C221" s="57">
        <v>0</v>
      </c>
      <c r="D221" s="59" t="e">
        <f t="shared" si="1"/>
        <v>#DIV/0!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583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584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586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587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tr">
        <f>ESF!A1</f>
        <v>Municipio de Romita, Gto.</v>
      </c>
      <c r="B1" s="144"/>
      <c r="C1" s="144"/>
      <c r="D1" s="29" t="s">
        <v>616</v>
      </c>
      <c r="E1" s="30">
        <f>ESF!H1</f>
        <v>2023</v>
      </c>
    </row>
    <row r="2" spans="1:5" ht="18.95" customHeight="1" x14ac:dyDescent="0.2">
      <c r="A2" s="144" t="s">
        <v>624</v>
      </c>
      <c r="B2" s="144"/>
      <c r="C2" s="144"/>
      <c r="D2" s="16" t="s">
        <v>621</v>
      </c>
      <c r="E2" s="30" t="str">
        <f>ESF!H2</f>
        <v>TRIMESTRAL</v>
      </c>
    </row>
    <row r="3" spans="1:5" ht="18.95" customHeight="1" x14ac:dyDescent="0.2">
      <c r="A3" s="144" t="str">
        <f>ESF!A3</f>
        <v>Correspondiente del 1 de Enero al 30 de Junio de 2023</v>
      </c>
      <c r="B3" s="144"/>
      <c r="C3" s="144"/>
      <c r="D3" s="16" t="s">
        <v>622</v>
      </c>
      <c r="E3" s="30">
        <f>ESF!H3</f>
        <v>2</v>
      </c>
    </row>
    <row r="5" spans="1:5" x14ac:dyDescent="0.2">
      <c r="A5" s="32" t="s">
        <v>198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338</v>
      </c>
      <c r="C8" s="36">
        <v>0</v>
      </c>
    </row>
    <row r="9" spans="1:5" x14ac:dyDescent="0.2">
      <c r="A9" s="35">
        <v>3120</v>
      </c>
      <c r="B9" s="31" t="s">
        <v>471</v>
      </c>
      <c r="C9" s="36">
        <v>0</v>
      </c>
    </row>
    <row r="10" spans="1:5" x14ac:dyDescent="0.2">
      <c r="A10" s="35">
        <v>3130</v>
      </c>
      <c r="B10" s="31" t="s">
        <v>472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473</v>
      </c>
      <c r="E13" s="34"/>
    </row>
    <row r="14" spans="1:5" x14ac:dyDescent="0.2">
      <c r="A14" s="35">
        <v>3210</v>
      </c>
      <c r="B14" s="31" t="s">
        <v>474</v>
      </c>
      <c r="C14" s="36">
        <v>0</v>
      </c>
    </row>
    <row r="15" spans="1:5" x14ac:dyDescent="0.2">
      <c r="A15" s="35">
        <v>3220</v>
      </c>
      <c r="B15" s="31" t="s">
        <v>475</v>
      </c>
      <c r="C15" s="36">
        <v>0</v>
      </c>
    </row>
    <row r="16" spans="1:5" x14ac:dyDescent="0.2">
      <c r="A16" s="35">
        <v>3230</v>
      </c>
      <c r="B16" s="31" t="s">
        <v>476</v>
      </c>
      <c r="C16" s="36">
        <f>SUM(C17:C20)</f>
        <v>0</v>
      </c>
    </row>
    <row r="17" spans="1:3" x14ac:dyDescent="0.2">
      <c r="A17" s="35">
        <v>3231</v>
      </c>
      <c r="B17" s="31" t="s">
        <v>477</v>
      </c>
      <c r="C17" s="36">
        <v>0</v>
      </c>
    </row>
    <row r="18" spans="1:3" x14ac:dyDescent="0.2">
      <c r="A18" s="35">
        <v>3232</v>
      </c>
      <c r="B18" s="31" t="s">
        <v>478</v>
      </c>
      <c r="C18" s="36">
        <v>0</v>
      </c>
    </row>
    <row r="19" spans="1:3" x14ac:dyDescent="0.2">
      <c r="A19" s="35">
        <v>3233</v>
      </c>
      <c r="B19" s="31" t="s">
        <v>479</v>
      </c>
      <c r="C19" s="36">
        <v>0</v>
      </c>
    </row>
    <row r="20" spans="1:3" x14ac:dyDescent="0.2">
      <c r="A20" s="35">
        <v>3239</v>
      </c>
      <c r="B20" s="31" t="s">
        <v>480</v>
      </c>
      <c r="C20" s="36">
        <v>0</v>
      </c>
    </row>
    <row r="21" spans="1:3" x14ac:dyDescent="0.2">
      <c r="A21" s="35">
        <v>3240</v>
      </c>
      <c r="B21" s="31" t="s">
        <v>481</v>
      </c>
      <c r="C21" s="36">
        <f>SUM(C22:C24)</f>
        <v>0</v>
      </c>
    </row>
    <row r="22" spans="1:3" x14ac:dyDescent="0.2">
      <c r="A22" s="35">
        <v>3241</v>
      </c>
      <c r="B22" s="31" t="s">
        <v>482</v>
      </c>
      <c r="C22" s="36">
        <v>0</v>
      </c>
    </row>
    <row r="23" spans="1:3" x14ac:dyDescent="0.2">
      <c r="A23" s="35">
        <v>3242</v>
      </c>
      <c r="B23" s="31" t="s">
        <v>483</v>
      </c>
      <c r="C23" s="36">
        <v>0</v>
      </c>
    </row>
    <row r="24" spans="1:3" x14ac:dyDescent="0.2">
      <c r="A24" s="35">
        <v>3243</v>
      </c>
      <c r="B24" s="31" t="s">
        <v>484</v>
      </c>
      <c r="C24" s="36">
        <v>0</v>
      </c>
    </row>
    <row r="25" spans="1:3" x14ac:dyDescent="0.2">
      <c r="A25" s="35">
        <v>3250</v>
      </c>
      <c r="B25" s="31" t="s">
        <v>485</v>
      </c>
      <c r="C25" s="36">
        <f>SUM(C26:C27)</f>
        <v>0</v>
      </c>
    </row>
    <row r="26" spans="1:3" x14ac:dyDescent="0.2">
      <c r="A26" s="35">
        <v>3251</v>
      </c>
      <c r="B26" s="31" t="s">
        <v>486</v>
      </c>
      <c r="C26" s="36">
        <v>0</v>
      </c>
    </row>
    <row r="27" spans="1:3" x14ac:dyDescent="0.2">
      <c r="A27" s="35">
        <v>3252</v>
      </c>
      <c r="B27" s="31" t="s">
        <v>487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tr">
        <f>ESF!A1</f>
        <v>Municipio de Romita, Gto.</v>
      </c>
      <c r="B1" s="144"/>
      <c r="C1" s="144"/>
      <c r="D1" s="29" t="s">
        <v>616</v>
      </c>
      <c r="E1" s="30">
        <f>ESF!H1</f>
        <v>2023</v>
      </c>
    </row>
    <row r="2" spans="1:5" s="37" customFormat="1" ht="18.95" customHeight="1" x14ac:dyDescent="0.25">
      <c r="A2" s="144" t="s">
        <v>625</v>
      </c>
      <c r="B2" s="144"/>
      <c r="C2" s="144"/>
      <c r="D2" s="16" t="s">
        <v>621</v>
      </c>
      <c r="E2" s="30" t="str">
        <f>ESF!H2</f>
        <v>TRIMESTRAL</v>
      </c>
    </row>
    <row r="3" spans="1:5" s="37" customFormat="1" ht="18.95" customHeight="1" x14ac:dyDescent="0.25">
      <c r="A3" s="144" t="str">
        <f>ESF!A3</f>
        <v>Correspondiente del 1 de Enero al 30 de Junio de 2023</v>
      </c>
      <c r="B3" s="144"/>
      <c r="C3" s="144"/>
      <c r="D3" s="16" t="s">
        <v>622</v>
      </c>
      <c r="E3" s="30">
        <f>ESF!H3</f>
        <v>2</v>
      </c>
    </row>
    <row r="4" spans="1:5" x14ac:dyDescent="0.2">
      <c r="A4" s="32" t="s">
        <v>198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488</v>
      </c>
      <c r="C8" s="36">
        <v>0</v>
      </c>
      <c r="D8" s="36">
        <v>0</v>
      </c>
    </row>
    <row r="9" spans="1:5" x14ac:dyDescent="0.2">
      <c r="A9" s="35">
        <v>1112</v>
      </c>
      <c r="B9" s="31" t="s">
        <v>489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490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199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200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491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492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493</v>
      </c>
      <c r="C15" s="36">
        <f>SUM(C8:C14)</f>
        <v>0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494</v>
      </c>
      <c r="E19" s="34" t="s">
        <v>182</v>
      </c>
    </row>
    <row r="20" spans="1:5" x14ac:dyDescent="0.2">
      <c r="A20" s="35">
        <v>1230</v>
      </c>
      <c r="B20" s="31" t="s">
        <v>232</v>
      </c>
      <c r="C20" s="36">
        <f>SUM(C21:C27)</f>
        <v>0</v>
      </c>
    </row>
    <row r="21" spans="1:5" x14ac:dyDescent="0.2">
      <c r="A21" s="35">
        <v>1231</v>
      </c>
      <c r="B21" s="31" t="s">
        <v>233</v>
      </c>
      <c r="C21" s="36">
        <v>0</v>
      </c>
    </row>
    <row r="22" spans="1:5" x14ac:dyDescent="0.2">
      <c r="A22" s="35">
        <v>1232</v>
      </c>
      <c r="B22" s="31" t="s">
        <v>234</v>
      </c>
      <c r="C22" s="36">
        <v>0</v>
      </c>
    </row>
    <row r="23" spans="1:5" x14ac:dyDescent="0.2">
      <c r="A23" s="35">
        <v>1233</v>
      </c>
      <c r="B23" s="31" t="s">
        <v>235</v>
      </c>
      <c r="C23" s="36">
        <v>0</v>
      </c>
    </row>
    <row r="24" spans="1:5" x14ac:dyDescent="0.2">
      <c r="A24" s="35">
        <v>1234</v>
      </c>
      <c r="B24" s="31" t="s">
        <v>236</v>
      </c>
      <c r="C24" s="36">
        <v>0</v>
      </c>
    </row>
    <row r="25" spans="1:5" x14ac:dyDescent="0.2">
      <c r="A25" s="35">
        <v>1235</v>
      </c>
      <c r="B25" s="31" t="s">
        <v>237</v>
      </c>
      <c r="C25" s="36">
        <v>0</v>
      </c>
    </row>
    <row r="26" spans="1:5" x14ac:dyDescent="0.2">
      <c r="A26" s="35">
        <v>1236</v>
      </c>
      <c r="B26" s="31" t="s">
        <v>238</v>
      </c>
      <c r="C26" s="36">
        <v>0</v>
      </c>
    </row>
    <row r="27" spans="1:5" x14ac:dyDescent="0.2">
      <c r="A27" s="35">
        <v>1239</v>
      </c>
      <c r="B27" s="31" t="s">
        <v>239</v>
      </c>
      <c r="C27" s="36">
        <v>0</v>
      </c>
    </row>
    <row r="28" spans="1:5" x14ac:dyDescent="0.2">
      <c r="A28" s="35">
        <v>1240</v>
      </c>
      <c r="B28" s="31" t="s">
        <v>240</v>
      </c>
      <c r="C28" s="36">
        <f>SUM(C29:C36)</f>
        <v>0</v>
      </c>
    </row>
    <row r="29" spans="1:5" x14ac:dyDescent="0.2">
      <c r="A29" s="35">
        <v>1241</v>
      </c>
      <c r="B29" s="31" t="s">
        <v>241</v>
      </c>
      <c r="C29" s="36">
        <v>0</v>
      </c>
    </row>
    <row r="30" spans="1:5" x14ac:dyDescent="0.2">
      <c r="A30" s="35">
        <v>1242</v>
      </c>
      <c r="B30" s="31" t="s">
        <v>242</v>
      </c>
      <c r="C30" s="36">
        <v>0</v>
      </c>
    </row>
    <row r="31" spans="1:5" x14ac:dyDescent="0.2">
      <c r="A31" s="35">
        <v>1243</v>
      </c>
      <c r="B31" s="31" t="s">
        <v>243</v>
      </c>
      <c r="C31" s="36">
        <v>0</v>
      </c>
    </row>
    <row r="32" spans="1:5" x14ac:dyDescent="0.2">
      <c r="A32" s="35">
        <v>1244</v>
      </c>
      <c r="B32" s="31" t="s">
        <v>244</v>
      </c>
      <c r="C32" s="36">
        <v>0</v>
      </c>
    </row>
    <row r="33" spans="1:5" x14ac:dyDescent="0.2">
      <c r="A33" s="35">
        <v>1245</v>
      </c>
      <c r="B33" s="31" t="s">
        <v>245</v>
      </c>
      <c r="C33" s="36">
        <v>0</v>
      </c>
    </row>
    <row r="34" spans="1:5" x14ac:dyDescent="0.2">
      <c r="A34" s="35">
        <v>1246</v>
      </c>
      <c r="B34" s="31" t="s">
        <v>246</v>
      </c>
      <c r="C34" s="36">
        <v>0</v>
      </c>
    </row>
    <row r="35" spans="1:5" x14ac:dyDescent="0.2">
      <c r="A35" s="35">
        <v>1247</v>
      </c>
      <c r="B35" s="31" t="s">
        <v>247</v>
      </c>
      <c r="C35" s="36">
        <v>0</v>
      </c>
    </row>
    <row r="36" spans="1:5" x14ac:dyDescent="0.2">
      <c r="A36" s="35">
        <v>1248</v>
      </c>
      <c r="B36" s="31" t="s">
        <v>248</v>
      </c>
      <c r="C36" s="36">
        <v>0</v>
      </c>
    </row>
    <row r="37" spans="1:5" x14ac:dyDescent="0.2">
      <c r="A37" s="35">
        <v>1250</v>
      </c>
      <c r="B37" s="31" t="s">
        <v>250</v>
      </c>
      <c r="C37" s="36">
        <f>SUM(C38:C42)</f>
        <v>0</v>
      </c>
    </row>
    <row r="38" spans="1:5" x14ac:dyDescent="0.2">
      <c r="A38" s="35">
        <v>1251</v>
      </c>
      <c r="B38" s="31" t="s">
        <v>251</v>
      </c>
      <c r="C38" s="36">
        <v>0</v>
      </c>
    </row>
    <row r="39" spans="1:5" x14ac:dyDescent="0.2">
      <c r="A39" s="35">
        <v>1252</v>
      </c>
      <c r="B39" s="31" t="s">
        <v>252</v>
      </c>
      <c r="C39" s="36">
        <v>0</v>
      </c>
    </row>
    <row r="40" spans="1:5" x14ac:dyDescent="0.2">
      <c r="A40" s="35">
        <v>1253</v>
      </c>
      <c r="B40" s="31" t="s">
        <v>253</v>
      </c>
      <c r="C40" s="36">
        <v>0</v>
      </c>
    </row>
    <row r="41" spans="1:5" x14ac:dyDescent="0.2">
      <c r="A41" s="35">
        <v>1254</v>
      </c>
      <c r="B41" s="31" t="s">
        <v>254</v>
      </c>
      <c r="C41" s="36">
        <v>0</v>
      </c>
    </row>
    <row r="42" spans="1:5" x14ac:dyDescent="0.2">
      <c r="A42" s="35">
        <v>1259</v>
      </c>
      <c r="B42" s="31" t="s">
        <v>255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597</v>
      </c>
      <c r="D45" s="34" t="s">
        <v>180</v>
      </c>
      <c r="E45" s="34"/>
    </row>
    <row r="46" spans="1:5" x14ac:dyDescent="0.2">
      <c r="A46" s="35">
        <v>5500</v>
      </c>
      <c r="B46" s="31" t="s">
        <v>442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443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444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445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446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447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448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449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450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451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452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453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454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455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456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457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458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459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459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460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460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461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462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463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464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465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466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359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467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468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469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470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604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605</v>
      </c>
    </row>
    <row r="14" spans="1:2" ht="15" customHeight="1" x14ac:dyDescent="0.2">
      <c r="B14" s="112" t="s">
        <v>606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2023-08-31T21:07:32Z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